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hhh\financial\"/>
    </mc:Choice>
  </mc:AlternateContent>
  <xr:revisionPtr revIDLastSave="0" documentId="8_{086318CD-2783-4074-A7B7-1CF422BA573E}" xr6:coauthVersionLast="45" xr6:coauthVersionMax="45" xr10:uidLastSave="{00000000-0000-0000-0000-000000000000}"/>
  <bookViews>
    <workbookView xWindow="23880" yWindow="60" windowWidth="29040" windowHeight="15840" xr2:uid="{00000000-000D-0000-FFFF-FFFF00000000}"/>
  </bookViews>
  <sheets>
    <sheet name="ProForma" sheetId="1" r:id="rId1"/>
    <sheet name="Checklist - electronic" sheetId="2" state="hidden" r:id="rId2"/>
    <sheet name="SL - add review" sheetId="3" state="hidden" r:id="rId3"/>
    <sheet name="Sl - no add review" sheetId="4" state="hidden" r:id="rId4"/>
    <sheet name="PP - add review" sheetId="5" state="hidden" r:id="rId5"/>
    <sheet name="PP - No Add Review" sheetId="6" state="hidden" r:id="rId6"/>
  </sheets>
  <definedNames>
    <definedName name="_xlnm.Print_Area" localSheetId="1">'Checklist - electronic'!$A$1:$H$137</definedName>
    <definedName name="Z_E4ACDEE8_4776_4B26_B212_2CF82CC21F2E_.wvu.PrintArea" localSheetId="1" hidden="1">'Checklist - electronic'!$A$1:$H$137</definedName>
  </definedNames>
  <calcPr calcId="191029"/>
  <customWorkbookViews>
    <customWorkbookView name="TOM BISBEE - Personal View" guid="{E4ACDEE8-4776-4B26-B212-2CF82CC21F2E}" mergeInterval="0" personalView="1" maximized="1" windowWidth="1920" windowHeight="8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K26" i="1" l="1"/>
  <c r="D78" i="2" l="1"/>
  <c r="D79" i="2"/>
  <c r="D83" i="2"/>
  <c r="D84" i="2"/>
  <c r="D50" i="2"/>
  <c r="D49" i="2"/>
  <c r="D51" i="2" l="1"/>
  <c r="B29" i="2" l="1"/>
  <c r="D31" i="2"/>
  <c r="B30" i="2"/>
  <c r="C9" i="2"/>
  <c r="C8" i="2"/>
  <c r="C106" i="2" s="1"/>
  <c r="C7" i="2"/>
  <c r="C6" i="2"/>
  <c r="C5" i="2"/>
  <c r="C4" i="2"/>
  <c r="C3" i="2"/>
  <c r="E7" i="2" l="1"/>
  <c r="D34" i="2"/>
  <c r="B32" i="2"/>
  <c r="B12" i="2"/>
  <c r="C9" i="6" l="1"/>
  <c r="C8" i="6"/>
  <c r="C7" i="6"/>
  <c r="C6" i="6"/>
  <c r="C5" i="6"/>
  <c r="C9" i="5"/>
  <c r="C8" i="5"/>
  <c r="C7" i="5"/>
  <c r="C6" i="5"/>
  <c r="C5" i="5"/>
  <c r="C7" i="4"/>
  <c r="C16" i="4" s="1"/>
  <c r="C6" i="4"/>
  <c r="C5" i="4"/>
  <c r="C5" i="3"/>
  <c r="C4" i="3"/>
  <c r="C6" i="3"/>
  <c r="D87" i="2" l="1"/>
  <c r="D88" i="2"/>
  <c r="D89" i="2" l="1"/>
  <c r="B90" i="2" s="1"/>
  <c r="E81" i="2" l="1"/>
</calcChain>
</file>

<file path=xl/sharedStrings.xml><?xml version="1.0" encoding="utf-8"?>
<sst xmlns="http://schemas.openxmlformats.org/spreadsheetml/2006/main" count="205" uniqueCount="162">
  <si>
    <t>PROVIDER NAME:</t>
  </si>
  <si>
    <t>PROVIDER NUMBER:</t>
  </si>
  <si>
    <t>CAP ON OVERALL MEDICARE REIMBURSEMENT</t>
  </si>
  <si>
    <t xml:space="preserve"> </t>
  </si>
  <si>
    <t xml:space="preserve">  </t>
  </si>
  <si>
    <t>Hospice CAP and IPL Checklist</t>
  </si>
  <si>
    <t>Provider Name:</t>
  </si>
  <si>
    <t>Provider Number:</t>
  </si>
  <si>
    <t>Prepared By:</t>
  </si>
  <si>
    <t>Reviewed By:</t>
  </si>
  <si>
    <t>Certification Date:</t>
  </si>
  <si>
    <t>Cap Beginning:</t>
  </si>
  <si>
    <t>Cap Ending:</t>
  </si>
  <si>
    <t>Preparer</t>
  </si>
  <si>
    <t>Reviewer</t>
  </si>
  <si>
    <t>Initial</t>
  </si>
  <si>
    <t>Which methodology is being used in this calculation.</t>
  </si>
  <si>
    <t>Justification for using this methodology:</t>
  </si>
  <si>
    <t>is needed based on the methodology used.</t>
  </si>
  <si>
    <t>PY Cap limitation</t>
  </si>
  <si>
    <t>PY Payments from current PS&amp;R</t>
  </si>
  <si>
    <t>PS&amp;R pymts from orginal Cap calculation ---&gt;</t>
  </si>
  <si>
    <t xml:space="preserve">(A) Difference in PY Cap limitation and current PS&amp;R </t>
  </si>
  <si>
    <t>Difference in PS&amp;R payments:</t>
  </si>
  <si>
    <t>Is there an overpayment for PY data? (i.e. A is a negative amount.)</t>
  </si>
  <si>
    <t>If both of these are answered YES, then a review of the prior year is needed.</t>
  </si>
  <si>
    <t>Are there additional issues that indicate that a prior year review is needed?</t>
  </si>
  <si>
    <t>Explain in NOTES section</t>
  </si>
  <si>
    <t>Y or N or N/A</t>
  </si>
  <si>
    <t xml:space="preserve"> For all reviews, perform the following additional steps:</t>
  </si>
  <si>
    <t xml:space="preserve">    a.  Verifry correct methodology used (SL or PP)</t>
  </si>
  <si>
    <t xml:space="preserve">    b.  Verifry correct report pulled from IACS.</t>
  </si>
  <si>
    <t xml:space="preserve">    c.  Verify correct # of Beneficiaries from IACS report is used in calculation.</t>
  </si>
  <si>
    <t xml:space="preserve">    d.  Verify correct Cap amount (full or weighted) was used in the calculation. </t>
  </si>
  <si>
    <t xml:space="preserve">    e. Verify correct PS&amp;R payments were used in calculation.</t>
  </si>
  <si>
    <t>PS&amp;Rpayments are from CMS system (IACS)</t>
  </si>
  <si>
    <t xml:space="preserve">  Date of PS&amp;R used :</t>
  </si>
  <si>
    <t xml:space="preserve">Is provider over Inpatient Day limitation?   </t>
  </si>
  <si>
    <t>Allowable Inpatient Days per computation.  (line 3)</t>
  </si>
  <si>
    <t>Actual Inpatient Days per the PS&amp;R.  (line 4)</t>
  </si>
  <si>
    <t>Difference</t>
  </si>
  <si>
    <t>Is provider over Cap Limitation?</t>
  </si>
  <si>
    <t>Is this a bankrupt provider?</t>
  </si>
  <si>
    <t>Ensure letter is accurate for each of the following:</t>
  </si>
  <si>
    <r>
      <t xml:space="preserve">   Correct letter used (overpayment </t>
    </r>
    <r>
      <rPr>
        <b/>
        <sz val="10"/>
        <rFont val="MS Sans Serif"/>
        <family val="2"/>
      </rPr>
      <t>or</t>
    </r>
    <r>
      <rPr>
        <sz val="10"/>
        <rFont val="MS Sans Serif"/>
        <family val="2"/>
      </rPr>
      <t xml:space="preserve"> under caps)</t>
    </r>
  </si>
  <si>
    <t xml:space="preserve">   Correct CAP period and CAP amount</t>
  </si>
  <si>
    <t xml:space="preserve">   Cap Beginning: </t>
  </si>
  <si>
    <t xml:space="preserve">   Correct Provider Name and Number </t>
  </si>
  <si>
    <t xml:space="preserve">   Copy of Calculation</t>
  </si>
  <si>
    <t xml:space="preserve">   Copy of IACS report, SL or PP</t>
  </si>
  <si>
    <t xml:space="preserve">   Weighted Cap calculation, if applicable</t>
  </si>
  <si>
    <t xml:space="preserve">   If overpayment:  </t>
  </si>
  <si>
    <t>Correct Overpayment Amount</t>
  </si>
  <si>
    <t>Correct Interest Rate</t>
  </si>
  <si>
    <r>
      <t xml:space="preserve">Is Overpayment determined?  </t>
    </r>
    <r>
      <rPr>
        <b/>
        <sz val="8.5"/>
        <rFont val="MS Sans Serif"/>
        <family val="2"/>
      </rPr>
      <t>(complete this step for overpayments only)</t>
    </r>
  </si>
  <si>
    <t xml:space="preserve">   Send an e-mail with copy of the letter to reviewer for authorization.</t>
  </si>
  <si>
    <t xml:space="preserve"> Verify overpayment is properly accounted for in FISS/HIGLAS and make</t>
  </si>
  <si>
    <t xml:space="preserve"> screen print of FISS/HIGLAS page as verification for file.</t>
  </si>
  <si>
    <t>NOTES:</t>
  </si>
  <si>
    <t xml:space="preserve">     Prior Cap Period</t>
  </si>
  <si>
    <t>Prior Cap Period</t>
  </si>
  <si>
    <t>Additional Review Determination</t>
  </si>
  <si>
    <t>We have reviewed the current PS&amp;R payments and, if necessary,</t>
  </si>
  <si>
    <t xml:space="preserve">changes to the fractional beneficiary allocations for the above </t>
  </si>
  <si>
    <t>referenced cap year.</t>
  </si>
  <si>
    <t>As a result of this review, there are no significant changes since</t>
  </si>
  <si>
    <t xml:space="preserve"> the original hospice cap limitation that was completed for the: </t>
  </si>
  <si>
    <t>cap period.</t>
  </si>
  <si>
    <t xml:space="preserve">No adjustment to your original cap determination will be </t>
  </si>
  <si>
    <t>made at this time.</t>
  </si>
  <si>
    <t xml:space="preserve">In the event of future significant changes in PS&amp;R payments </t>
  </si>
  <si>
    <t xml:space="preserve">or beneficiary census data that impact this cap period, further </t>
  </si>
  <si>
    <t>review may occur at that time.</t>
  </si>
  <si>
    <t xml:space="preserve">We have reviewed the current PS&amp;R payments and </t>
  </si>
  <si>
    <t>referenced cap year(s).</t>
  </si>
  <si>
    <t>As a result of these reviews, there are no significant changes since</t>
  </si>
  <si>
    <t xml:space="preserve"> the original hospice cap limitation that was completed for the </t>
  </si>
  <si>
    <t>indicated years.</t>
  </si>
  <si>
    <t xml:space="preserve">No adjustments to your original cap determinations will be </t>
  </si>
  <si>
    <t xml:space="preserve">   Notice of Intent to Reopen Hospice Cap Amount</t>
  </si>
  <si>
    <t>Medicare regulation 405.1885 provides that the Inpatient Day Limitation</t>
  </si>
  <si>
    <t>and Hospice Cap Amount may be reopened by the Contractor within</t>
  </si>
  <si>
    <t>three years of the date of the Contractor determination. In accordance</t>
  </si>
  <si>
    <t>with this regulation, we are hereby reopening your Hospice Cap Amount</t>
  </si>
  <si>
    <t>for the following reason(s):</t>
  </si>
  <si>
    <t xml:space="preserve">          Change in Net Reimbursement on PS&amp;R</t>
  </si>
  <si>
    <t xml:space="preserve">          Change in Medicare Beneficiaries Electing Hospice Care</t>
  </si>
  <si>
    <t>reopening and wish to appeal, any request for an appeal must be made</t>
  </si>
  <si>
    <t>in writing within 180 days from the date of the corrected Notice of Program</t>
  </si>
  <si>
    <t>Reimbursement, in accordance with regulations 405.1811 and/or 405.1841.</t>
  </si>
  <si>
    <t xml:space="preserve">Date of previous Hospice Cap determination: </t>
  </si>
  <si>
    <t xml:space="preserve">Date(s) of previous Hospice Cap determination(s): </t>
  </si>
  <si>
    <t>Cap information keyed in STAR.</t>
  </si>
  <si>
    <t>Is the provider under the Cap by less than $50,000?</t>
  </si>
  <si>
    <t>Bene count per original determination</t>
  </si>
  <si>
    <t>Bene count per updated ps&amp;r report</t>
  </si>
  <si>
    <t>Is there a change in beneficiary count of plus/minus 4.0 ?</t>
  </si>
  <si>
    <t xml:space="preserve">If any  TWO questions are answered YES, then prior year review(s) are needed. </t>
  </si>
  <si>
    <t>Has the correct PY additional review determination been sent with CY review?</t>
  </si>
  <si>
    <t>SL--Additional Review</t>
  </si>
  <si>
    <t>PP--Additional Review</t>
  </si>
  <si>
    <t>PP-No additional Review</t>
  </si>
  <si>
    <t>SL--No additional Review</t>
  </si>
  <si>
    <t>Is the difference in PS&amp;R payments &gt; $50,000</t>
  </si>
  <si>
    <t>PP-Methodology: (answer following for Prior Year review)</t>
  </si>
  <si>
    <t>Is the difference in PS&amp;R payments greater than $50,000?</t>
  </si>
  <si>
    <t>SL Methodology: (answer following for prior year review)</t>
  </si>
  <si>
    <t xml:space="preserve">    Reviewer forwards copy of the letter to SCSETTLE </t>
  </si>
  <si>
    <t>SL or PP</t>
  </si>
  <si>
    <t>Check one (alt 251)</t>
  </si>
  <si>
    <t>Bene Elections from IACS</t>
  </si>
  <si>
    <t>Date of Beneficiary Summary used:</t>
  </si>
  <si>
    <t>Check all that</t>
  </si>
  <si>
    <t>apply (alt 251)</t>
  </si>
  <si>
    <t xml:space="preserve">Which methodology was used for prior year? </t>
  </si>
  <si>
    <t xml:space="preserve">  Reopening Instructions enclosed</t>
  </si>
  <si>
    <t xml:space="preserve">  Prior year review determination</t>
  </si>
  <si>
    <t>letter marked FIRST REQUEST</t>
  </si>
  <si>
    <t xml:space="preserve">Correct Certified Mail # </t>
  </si>
  <si>
    <t>(If YES, guidance must be obtained from Finance and Accounting or, if necessary,</t>
  </si>
  <si>
    <t xml:space="preserve"> the appropriate CMS RO, BEFORE ANY overpayment notification letter can be  </t>
  </si>
  <si>
    <t xml:space="preserve">sent to theprovider.  </t>
  </si>
  <si>
    <t>Indicate the determination sent with review:</t>
  </si>
  <si>
    <t>None sent--Explain in Notes at end of checklist</t>
  </si>
  <si>
    <t>Requested grandfathering of SL method</t>
  </si>
  <si>
    <t>Requested PP early</t>
  </si>
  <si>
    <t>Prior appeal for PP</t>
  </si>
  <si>
    <t>Implementing PP in transition year</t>
  </si>
  <si>
    <t>New provider--PP method</t>
  </si>
  <si>
    <t>Other</t>
  </si>
  <si>
    <t>Determine if additional review of the prior year cap or IP day limitation</t>
  </si>
  <si>
    <t>Correct Letter to Provider.</t>
  </si>
  <si>
    <t>You will be advised of the effect of this reopening by means of a revised</t>
  </si>
  <si>
    <t>determination, will be issued within 180 days.</t>
  </si>
  <si>
    <t xml:space="preserve"> If you are dissatisfied with adjustments made as a result of this</t>
  </si>
  <si>
    <t xml:space="preserve">Cap Limitation determination letter, which, if not issued with this current year cap </t>
  </si>
  <si>
    <t>NPI NUMBER:</t>
  </si>
  <si>
    <t>1.  MEDICARE BENEFICIARIES UNDER HOSPICE CARE PER THE PS&amp;R</t>
  </si>
  <si>
    <t>a.</t>
  </si>
  <si>
    <t>Identify the method used for countying beneficiaries:</t>
  </si>
  <si>
    <t>(Streamlined or Patient by Patient Proportional)</t>
  </si>
  <si>
    <t>b.</t>
  </si>
  <si>
    <t>Paid through date of report used:</t>
  </si>
  <si>
    <t xml:space="preserve">2.  STATUTORY CAP AMOUNT FOR THE CAP YEAR </t>
  </si>
  <si>
    <t>Certification of Officer or Authorized Representative of the Hospice:</t>
  </si>
  <si>
    <t>Typed or printed name and title of above signature</t>
  </si>
  <si>
    <t xml:space="preserve">Printed Name:                  </t>
  </si>
  <si>
    <t>Telephone Number:</t>
  </si>
  <si>
    <t>INTENTIONAL MISREPRESENTATION OR FALSIFICATION OF ANY INFORMATION CONTAINED ON</t>
  </si>
  <si>
    <t>THIS REPORT MAY BE PUNISHABLE BY FINE AND/OR IMPRISONMENT UNDER FEDERAL LAW.</t>
  </si>
  <si>
    <t xml:space="preserve">I hereby certify that I have read the above statement and that I have examined this report for the </t>
  </si>
  <si>
    <t xml:space="preserve">above name hospice and to the best of my knowledge and belief, it is a true, correct and complete </t>
  </si>
  <si>
    <t>report.</t>
  </si>
  <si>
    <t>Signature of Officer or Authorized Representative of Hospice</t>
  </si>
  <si>
    <t>THE CONTRACTOR WILL MAKE THE ADJUSTMENT FOR SEQUESTRATION AT THE FINAL CAP DETERMINATION</t>
  </si>
  <si>
    <t>CERTIFICATION</t>
  </si>
  <si>
    <t>CAP YEAR ENDING:</t>
  </si>
  <si>
    <t>Name and number of person to contact for additional information:</t>
  </si>
  <si>
    <t>PROVIDER SELF-DETERMINED AGGREGATE CAP LIMITATION</t>
  </si>
  <si>
    <t>3.  ALLOWABLE MEDICARE PAYMENTS ( line 1 x line 2)</t>
  </si>
  <si>
    <t>5.  PAYMENTS IN EXCESS OF THE AGGREGATE CAP AMOUNT (line 3 - line 4)</t>
  </si>
  <si>
    <t>4.  NET PAYMENTS PER THE PS&amp;R  (Net Reimb + Post-Sequestration Demo Reduction 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</si>
</sst>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\-0000"/>
    <numFmt numFmtId="165" formatCode="&quot;$&quot;#,##0.00"/>
    <numFmt numFmtId="166" formatCode="0.0000"/>
    <numFmt numFmtId="167" formatCode="mm/dd/yy;@"/>
    <numFmt numFmtId="168" formatCode="m/d/yy;@"/>
  </numFmts>
  <fonts count="17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8.5"/>
      <name val="MS Sans Serif"/>
      <family val="2"/>
    </font>
    <font>
      <i/>
      <sz val="8.5"/>
      <name val="MS Sans Serif"/>
      <family val="2"/>
    </font>
    <font>
      <b/>
      <sz val="8.5"/>
      <name val="Times New Roman"/>
      <family val="1"/>
    </font>
    <font>
      <sz val="8.5"/>
      <name val="Times New Roman"/>
      <family val="1"/>
    </font>
    <font>
      <sz val="8.5"/>
      <name val="MS Sans Serif"/>
      <family val="2"/>
    </font>
    <font>
      <sz val="12"/>
      <name val="Arial"/>
      <family val="2"/>
    </font>
    <font>
      <b/>
      <sz val="13.5"/>
      <name val="MS Sans Serif"/>
      <family val="2"/>
    </font>
    <font>
      <sz val="13.5"/>
      <name val="MS Sans Serif"/>
      <family val="2"/>
    </font>
    <font>
      <sz val="10"/>
      <color theme="1"/>
      <name val="MS Sans Serif"/>
      <family val="2"/>
    </font>
    <font>
      <sz val="12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10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/>
    <xf numFmtId="0" fontId="2" fillId="0" borderId="0" xfId="0" applyFont="1"/>
    <xf numFmtId="0" fontId="0" fillId="0" borderId="0" xfId="0" applyAlignment="1">
      <alignment horizontal="left"/>
    </xf>
    <xf numFmtId="14" fontId="4" fillId="0" borderId="0" xfId="0" applyNumberFormat="1" applyFont="1" applyBorder="1" applyAlignment="1">
      <alignment horizontal="left"/>
    </xf>
    <xf numFmtId="14" fontId="0" fillId="0" borderId="10" xfId="0" applyNumberFormat="1" applyFill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quotePrefix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Alignment="1">
      <alignment horizontal="left"/>
    </xf>
    <xf numFmtId="39" fontId="0" fillId="0" borderId="0" xfId="0" applyNumberFormat="1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7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5" fontId="4" fillId="0" borderId="11" xfId="0" applyNumberFormat="1" applyFont="1" applyFill="1" applyBorder="1" applyAlignment="1">
      <alignment horizontal="right"/>
    </xf>
    <xf numFmtId="7" fontId="0" fillId="0" borderId="1" xfId="0" applyNumberFormat="1" applyFill="1" applyBorder="1"/>
    <xf numFmtId="7" fontId="0" fillId="0" borderId="0" xfId="0" applyNumberFormat="1" applyFill="1" applyBorder="1"/>
    <xf numFmtId="0" fontId="2" fillId="0" borderId="0" xfId="0" applyFont="1" applyFill="1" applyBorder="1"/>
    <xf numFmtId="0" fontId="4" fillId="0" borderId="0" xfId="0" applyFont="1" applyFill="1"/>
    <xf numFmtId="0" fontId="2" fillId="0" borderId="0" xfId="0" applyFont="1" applyFill="1"/>
    <xf numFmtId="14" fontId="0" fillId="0" borderId="0" xfId="0" applyNumberFormat="1" applyFill="1"/>
    <xf numFmtId="0" fontId="2" fillId="0" borderId="1" xfId="0" applyFont="1" applyFill="1" applyBorder="1"/>
    <xf numFmtId="0" fontId="2" fillId="0" borderId="0" xfId="0" applyFont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167" fontId="2" fillId="0" borderId="0" xfId="0" applyNumberFormat="1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12" fillId="0" borderId="2" xfId="0" applyFont="1" applyBorder="1"/>
    <xf numFmtId="0" fontId="0" fillId="2" borderId="12" xfId="0" applyFill="1" applyBorder="1"/>
    <xf numFmtId="0" fontId="0" fillId="2" borderId="10" xfId="0" applyFill="1" applyBorder="1"/>
    <xf numFmtId="0" fontId="0" fillId="0" borderId="0" xfId="0" quotePrefix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0" fillId="0" borderId="0" xfId="0" quotePrefix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0" fontId="13" fillId="0" borderId="0" xfId="0" applyFont="1" applyAlignment="1">
      <alignment horizontal="centerContinuous"/>
    </xf>
    <xf numFmtId="0" fontId="14" fillId="0" borderId="0" xfId="0" applyFont="1"/>
    <xf numFmtId="0" fontId="13" fillId="0" borderId="0" xfId="0" applyFont="1" applyBorder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4" fontId="14" fillId="0" borderId="0" xfId="0" applyNumberFormat="1" applyFont="1" applyAlignment="1">
      <alignment horizontal="left"/>
    </xf>
    <xf numFmtId="0" fontId="14" fillId="0" borderId="1" xfId="0" applyFont="1" applyBorder="1"/>
    <xf numFmtId="0" fontId="14" fillId="0" borderId="0" xfId="0" applyFont="1" applyAlignment="1">
      <alignment horizontal="left"/>
    </xf>
    <xf numFmtId="0" fontId="13" fillId="0" borderId="0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 applyAlignment="1">
      <alignment horizontal="centerContinuous"/>
    </xf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right"/>
    </xf>
    <xf numFmtId="0" fontId="0" fillId="0" borderId="10" xfId="0" applyFill="1" applyBorder="1"/>
    <xf numFmtId="14" fontId="0" fillId="0" borderId="1" xfId="0" applyNumberForma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0" fillId="0" borderId="2" xfId="0" applyFill="1" applyBorder="1"/>
    <xf numFmtId="0" fontId="2" fillId="0" borderId="4" xfId="0" applyFont="1" applyFill="1" applyBorder="1" applyAlignment="1">
      <alignment horizontal="left"/>
    </xf>
    <xf numFmtId="0" fontId="8" fillId="0" borderId="0" xfId="0" applyFont="1" applyFill="1" applyBorder="1"/>
    <xf numFmtId="0" fontId="9" fillId="0" borderId="4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4" xfId="0" applyFont="1" applyFill="1" applyBorder="1" applyAlignment="1">
      <alignment horizontal="left"/>
    </xf>
    <xf numFmtId="0" fontId="0" fillId="0" borderId="6" xfId="0" applyFill="1" applyBorder="1"/>
    <xf numFmtId="0" fontId="4" fillId="0" borderId="0" xfId="0" applyFont="1" applyFill="1" applyBorder="1" applyAlignment="1">
      <alignment horizontal="left"/>
    </xf>
    <xf numFmtId="0" fontId="8" fillId="0" borderId="2" xfId="0" applyFont="1" applyFill="1" applyBorder="1"/>
    <xf numFmtId="0" fontId="11" fillId="0" borderId="0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left"/>
    </xf>
    <xf numFmtId="0" fontId="8" fillId="0" borderId="1" xfId="0" applyFont="1" applyFill="1" applyBorder="1"/>
    <xf numFmtId="0" fontId="7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4" fillId="0" borderId="5" xfId="0" applyFont="1" applyFill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7" fontId="4" fillId="0" borderId="0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0" applyNumberFormat="1" applyFill="1" applyBorder="1"/>
    <xf numFmtId="166" fontId="0" fillId="0" borderId="1" xfId="0" applyNumberFormat="1" applyFill="1" applyBorder="1"/>
    <xf numFmtId="0" fontId="0" fillId="0" borderId="4" xfId="0" applyFill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4" fontId="4" fillId="0" borderId="0" xfId="0" applyNumberFormat="1" applyFont="1" applyFill="1" applyBorder="1" applyAlignment="1">
      <alignment horizontal="right"/>
    </xf>
    <xf numFmtId="168" fontId="0" fillId="0" borderId="0" xfId="0" applyNumberFormat="1" applyAlignment="1">
      <alignment horizontal="left"/>
    </xf>
    <xf numFmtId="7" fontId="2" fillId="0" borderId="0" xfId="0" applyNumberFormat="1" applyFont="1" applyFill="1" applyBorder="1"/>
    <xf numFmtId="14" fontId="5" fillId="0" borderId="0" xfId="0" applyNumberFormat="1" applyFont="1" applyBorder="1" applyAlignment="1">
      <alignment horizontal="left"/>
    </xf>
    <xf numFmtId="0" fontId="6" fillId="0" borderId="0" xfId="0" applyFont="1" applyBorder="1"/>
    <xf numFmtId="14" fontId="1" fillId="0" borderId="0" xfId="0" applyNumberFormat="1" applyFont="1" applyBorder="1" applyAlignment="1">
      <alignment horizontal="left"/>
    </xf>
    <xf numFmtId="0" fontId="1" fillId="0" borderId="0" xfId="0" applyFont="1" applyFill="1" applyAlignment="1">
      <alignment horizontal="left"/>
    </xf>
    <xf numFmtId="165" fontId="0" fillId="0" borderId="0" xfId="0" applyNumberFormat="1" applyFill="1" applyBorder="1"/>
    <xf numFmtId="0" fontId="2" fillId="0" borderId="0" xfId="0" quotePrefix="1" applyFont="1" applyAlignment="1">
      <alignment horizontal="left"/>
    </xf>
    <xf numFmtId="0" fontId="11" fillId="0" borderId="0" xfId="0" applyFont="1" applyFill="1" applyBorder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4" fillId="0" borderId="0" xfId="0" applyFont="1" applyBorder="1" applyAlignment="1"/>
    <xf numFmtId="0" fontId="4" fillId="0" borderId="0" xfId="0" quotePrefix="1" applyFont="1" applyBorder="1" applyAlignment="1"/>
    <xf numFmtId="0" fontId="0" fillId="0" borderId="0" xfId="0" applyBorder="1" applyAlignment="1"/>
    <xf numFmtId="0" fontId="1" fillId="0" borderId="0" xfId="0" quotePrefix="1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9" xfId="0" applyFill="1" applyBorder="1" applyAlignment="1"/>
    <xf numFmtId="0" fontId="2" fillId="3" borderId="9" xfId="0" applyFont="1" applyFill="1" applyBorder="1" applyAlignment="1"/>
    <xf numFmtId="0" fontId="1" fillId="4" borderId="0" xfId="0" applyFont="1" applyFill="1" applyBorder="1" applyAlignment="1">
      <alignment horizontal="center"/>
    </xf>
    <xf numFmtId="0" fontId="4" fillId="4" borderId="9" xfId="0" applyFont="1" applyFill="1" applyBorder="1" applyAlignment="1"/>
    <xf numFmtId="0" fontId="4" fillId="5" borderId="9" xfId="0" quotePrefix="1" applyFont="1" applyFill="1" applyBorder="1" applyAlignment="1"/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quotePrefix="1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9" xfId="0" applyFont="1" applyFill="1" applyBorder="1" applyAlignmen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6" fillId="0" borderId="0" xfId="0" applyFont="1" applyProtection="1">
      <protection locked="0"/>
    </xf>
    <xf numFmtId="164" fontId="3" fillId="7" borderId="0" xfId="0" applyNumberFormat="1" applyFont="1" applyFill="1" applyProtection="1">
      <protection locked="0"/>
    </xf>
    <xf numFmtId="164" fontId="0" fillId="0" borderId="0" xfId="0" applyNumberFormat="1" applyProtection="1">
      <protection locked="0"/>
    </xf>
    <xf numFmtId="1" fontId="3" fillId="7" borderId="0" xfId="0" applyNumberFormat="1" applyFont="1" applyFill="1" applyAlignment="1" applyProtection="1">
      <alignment horizontal="left"/>
      <protection locked="0"/>
    </xf>
    <xf numFmtId="14" fontId="3" fillId="7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Protection="1">
      <protection locked="0"/>
    </xf>
    <xf numFmtId="168" fontId="0" fillId="0" borderId="0" xfId="0" applyNumberFormat="1" applyBorder="1" applyProtection="1">
      <protection locked="0"/>
    </xf>
    <xf numFmtId="166" fontId="1" fillId="7" borderId="16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1" fillId="7" borderId="15" xfId="0" applyFont="1" applyFill="1" applyBorder="1" applyAlignment="1" applyProtection="1">
      <alignment horizontal="right"/>
      <protection locked="0"/>
    </xf>
    <xf numFmtId="166" fontId="0" fillId="0" borderId="0" xfId="0" applyNumberFormat="1" applyBorder="1" applyProtection="1">
      <protection locked="0"/>
    </xf>
    <xf numFmtId="14" fontId="1" fillId="7" borderId="15" xfId="0" applyNumberFormat="1" applyFont="1" applyFill="1" applyBorder="1" applyProtection="1">
      <protection locked="0"/>
    </xf>
    <xf numFmtId="1" fontId="0" fillId="0" borderId="0" xfId="0" applyNumberFormat="1" applyFill="1" applyBorder="1" applyAlignment="1" applyProtection="1">
      <alignment horizontal="left"/>
      <protection locked="0"/>
    </xf>
    <xf numFmtId="7" fontId="1" fillId="7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5" fontId="2" fillId="0" borderId="0" xfId="0" applyNumberFormat="1" applyFont="1" applyBorder="1" applyProtection="1">
      <protection locked="0"/>
    </xf>
    <xf numFmtId="7" fontId="0" fillId="0" borderId="0" xfId="0" applyNumberFormat="1" applyBorder="1" applyProtection="1">
      <protection locked="0"/>
    </xf>
    <xf numFmtId="0" fontId="7" fillId="8" borderId="17" xfId="0" applyFont="1" applyFill="1" applyBorder="1" applyProtection="1">
      <protection locked="0"/>
    </xf>
    <xf numFmtId="0" fontId="0" fillId="8" borderId="18" xfId="0" applyFill="1" applyBorder="1" applyProtection="1">
      <protection locked="0"/>
    </xf>
    <xf numFmtId="5" fontId="0" fillId="8" borderId="19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6" xfId="0" applyBorder="1" applyProtection="1">
      <protection locked="0"/>
    </xf>
    <xf numFmtId="0" fontId="1" fillId="0" borderId="0" xfId="0" applyFont="1" applyBorder="1" applyProtection="1">
      <protection locked="0"/>
    </xf>
    <xf numFmtId="0" fontId="2" fillId="0" borderId="24" xfId="0" applyFont="1" applyBorder="1" applyProtection="1">
      <protection locked="0"/>
    </xf>
    <xf numFmtId="7" fontId="1" fillId="0" borderId="0" xfId="0" applyNumberFormat="1" applyFont="1" applyFill="1" applyBorder="1" applyProtection="1"/>
    <xf numFmtId="5" fontId="1" fillId="0" borderId="0" xfId="0" applyNumberFormat="1" applyFont="1" applyFill="1" applyBorder="1" applyProtection="1"/>
    <xf numFmtId="0" fontId="3" fillId="9" borderId="0" xfId="0" applyFont="1" applyFill="1" applyProtection="1">
      <protection locked="0"/>
    </xf>
    <xf numFmtId="0" fontId="2" fillId="0" borderId="0" xfId="0" applyFont="1" applyBorder="1" applyAlignme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7" borderId="15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9D9D9"/>
      <color rgb="FFFFFF99"/>
      <color rgb="FF0000FF"/>
      <color rgb="FF0070C0"/>
      <color rgb="FF3B249C"/>
      <color rgb="FFC4E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57"/>
  <sheetViews>
    <sheetView tabSelected="1" workbookViewId="0">
      <selection activeCell="F5" sqref="F5"/>
    </sheetView>
  </sheetViews>
  <sheetFormatPr defaultRowHeight="12.75" x14ac:dyDescent="0.2"/>
  <cols>
    <col min="1" max="1" width="9.140625" style="141"/>
    <col min="2" max="2" width="3" style="141" customWidth="1"/>
    <col min="3" max="3" width="12.28515625" style="141" customWidth="1"/>
    <col min="4" max="4" width="5.7109375" style="141" customWidth="1"/>
    <col min="5" max="5" width="4.28515625" style="141" customWidth="1"/>
    <col min="6" max="6" width="24.85546875" style="141" customWidth="1"/>
    <col min="7" max="7" width="6.7109375" style="141" customWidth="1"/>
    <col min="8" max="8" width="8.42578125" style="141" customWidth="1"/>
    <col min="9" max="9" width="16.7109375" style="141" customWidth="1"/>
    <col min="10" max="10" width="4.5703125" style="141" customWidth="1"/>
    <col min="11" max="11" width="16.85546875" style="141" customWidth="1"/>
    <col min="12" max="12" width="3.7109375" style="141" customWidth="1"/>
    <col min="13" max="16384" width="9.140625" style="141"/>
  </cols>
  <sheetData>
    <row r="2" spans="2:12" ht="19.5" x14ac:dyDescent="0.35">
      <c r="C2" s="181" t="s">
        <v>158</v>
      </c>
      <c r="D2" s="182"/>
      <c r="E2" s="182"/>
      <c r="F2" s="182"/>
      <c r="G2" s="182"/>
      <c r="H2" s="182"/>
      <c r="I2" s="182"/>
      <c r="J2" s="182"/>
      <c r="K2" s="182"/>
    </row>
    <row r="5" spans="2:12" ht="15.75" x14ac:dyDescent="0.25">
      <c r="C5" s="142" t="s">
        <v>0</v>
      </c>
      <c r="D5" s="143"/>
      <c r="E5" s="144"/>
      <c r="F5" s="179"/>
    </row>
    <row r="6" spans="2:12" ht="15.75" x14ac:dyDescent="0.25">
      <c r="C6" s="142" t="s">
        <v>1</v>
      </c>
      <c r="D6" s="143"/>
      <c r="E6" s="144"/>
      <c r="F6" s="145"/>
      <c r="G6" s="146"/>
    </row>
    <row r="7" spans="2:12" ht="15.75" x14ac:dyDescent="0.25">
      <c r="C7" s="142" t="s">
        <v>136</v>
      </c>
      <c r="D7" s="143"/>
      <c r="E7" s="144"/>
      <c r="F7" s="147"/>
      <c r="G7" s="146"/>
    </row>
    <row r="8" spans="2:12" ht="15.75" x14ac:dyDescent="0.25">
      <c r="C8" s="142" t="s">
        <v>156</v>
      </c>
      <c r="D8" s="143"/>
      <c r="E8" s="144"/>
      <c r="F8" s="148"/>
      <c r="G8" s="149"/>
      <c r="H8" s="150"/>
    </row>
    <row r="11" spans="2:12" ht="13.5" thickBot="1" x14ac:dyDescent="0.25"/>
    <row r="12" spans="2:12" x14ac:dyDescent="0.2">
      <c r="B12" s="151"/>
      <c r="C12" s="152"/>
      <c r="D12" s="152"/>
      <c r="E12" s="152"/>
      <c r="F12" s="152"/>
      <c r="G12" s="152"/>
      <c r="H12" s="152"/>
      <c r="I12" s="152"/>
      <c r="J12" s="152"/>
      <c r="K12" s="152"/>
      <c r="L12" s="153"/>
    </row>
    <row r="13" spans="2:12" ht="15.75" x14ac:dyDescent="0.25">
      <c r="B13" s="154"/>
      <c r="C13" s="185" t="s">
        <v>2</v>
      </c>
      <c r="D13" s="186"/>
      <c r="E13" s="186"/>
      <c r="F13" s="186"/>
      <c r="G13" s="186"/>
      <c r="H13" s="186"/>
      <c r="I13" s="186"/>
      <c r="J13" s="186"/>
      <c r="K13" s="186"/>
      <c r="L13" s="155"/>
    </row>
    <row r="14" spans="2:12" ht="13.5" thickBot="1" x14ac:dyDescent="0.25">
      <c r="B14" s="154"/>
      <c r="C14" s="156"/>
      <c r="D14" s="156"/>
      <c r="E14" s="156"/>
      <c r="F14" s="156"/>
      <c r="G14" s="156"/>
      <c r="H14" s="156"/>
      <c r="I14" s="156"/>
      <c r="J14" s="156"/>
      <c r="K14" s="156"/>
      <c r="L14" s="155"/>
    </row>
    <row r="15" spans="2:12" ht="13.5" thickBot="1" x14ac:dyDescent="0.25">
      <c r="B15" s="154"/>
      <c r="C15" s="157" t="s">
        <v>137</v>
      </c>
      <c r="D15" s="156"/>
      <c r="E15" s="156"/>
      <c r="F15" s="156"/>
      <c r="G15" s="156"/>
      <c r="H15" s="156"/>
      <c r="I15" s="158"/>
      <c r="J15" s="156"/>
      <c r="K15" s="159"/>
      <c r="L15" s="155"/>
    </row>
    <row r="16" spans="2:12" ht="13.5" thickBot="1" x14ac:dyDescent="0.25">
      <c r="B16" s="154"/>
      <c r="C16" s="160" t="s">
        <v>138</v>
      </c>
      <c r="D16" s="157" t="s">
        <v>139</v>
      </c>
      <c r="E16" s="156"/>
      <c r="F16" s="156"/>
      <c r="G16" s="156"/>
      <c r="H16" s="156"/>
      <c r="I16" s="161"/>
      <c r="J16" s="156"/>
      <c r="K16" s="162"/>
      <c r="L16" s="155"/>
    </row>
    <row r="17" spans="2:12" x14ac:dyDescent="0.2">
      <c r="B17" s="154"/>
      <c r="C17" s="157"/>
      <c r="D17" s="157" t="s">
        <v>140</v>
      </c>
      <c r="E17" s="156"/>
      <c r="F17" s="156"/>
      <c r="G17" s="156"/>
      <c r="H17" s="156"/>
      <c r="I17" s="156"/>
      <c r="J17" s="156"/>
      <c r="K17" s="162"/>
      <c r="L17" s="155"/>
    </row>
    <row r="18" spans="2:12" ht="13.5" thickBot="1" x14ac:dyDescent="0.25">
      <c r="B18" s="154"/>
      <c r="C18" s="160" t="s">
        <v>141</v>
      </c>
      <c r="D18" s="157" t="s">
        <v>142</v>
      </c>
      <c r="E18" s="156"/>
      <c r="F18" s="156"/>
      <c r="G18" s="156"/>
      <c r="H18" s="156"/>
      <c r="I18" s="163"/>
      <c r="J18" s="156"/>
      <c r="K18" s="162"/>
      <c r="L18" s="155"/>
    </row>
    <row r="19" spans="2:12" x14ac:dyDescent="0.2">
      <c r="B19" s="154"/>
      <c r="C19" s="156"/>
      <c r="D19" s="156"/>
      <c r="E19" s="156"/>
      <c r="F19" s="156"/>
      <c r="G19" s="156"/>
      <c r="H19" s="156"/>
      <c r="I19" s="156"/>
      <c r="J19" s="156"/>
      <c r="K19" s="156"/>
      <c r="L19" s="155"/>
    </row>
    <row r="20" spans="2:12" x14ac:dyDescent="0.2">
      <c r="B20" s="154"/>
      <c r="C20" s="157" t="s">
        <v>143</v>
      </c>
      <c r="D20" s="156"/>
      <c r="E20" s="156"/>
      <c r="F20" s="156"/>
      <c r="G20" s="164"/>
      <c r="H20" s="156"/>
      <c r="I20" s="156"/>
      <c r="J20" s="156"/>
      <c r="K20" s="165"/>
      <c r="L20" s="155"/>
    </row>
    <row r="21" spans="2:12" x14ac:dyDescent="0.2">
      <c r="B21" s="154"/>
      <c r="C21" s="156"/>
      <c r="D21" s="156"/>
      <c r="E21" s="156"/>
      <c r="F21" s="156"/>
      <c r="G21" s="156"/>
      <c r="H21" s="156"/>
      <c r="I21" s="156"/>
      <c r="J21" s="156"/>
      <c r="K21" s="156"/>
      <c r="L21" s="155"/>
    </row>
    <row r="22" spans="2:12" x14ac:dyDescent="0.2">
      <c r="B22" s="154"/>
      <c r="C22" s="156" t="s">
        <v>159</v>
      </c>
      <c r="D22" s="156"/>
      <c r="E22" s="156"/>
      <c r="F22" s="156"/>
      <c r="G22" s="156"/>
      <c r="H22" s="156"/>
      <c r="I22" s="156"/>
      <c r="J22" s="156"/>
      <c r="K22" s="177">
        <f>K15*K20</f>
        <v>0</v>
      </c>
      <c r="L22" s="155"/>
    </row>
    <row r="23" spans="2:12" x14ac:dyDescent="0.2">
      <c r="B23" s="154"/>
      <c r="C23" s="156"/>
      <c r="D23" s="156"/>
      <c r="E23" s="156"/>
      <c r="F23" s="156"/>
      <c r="G23" s="156"/>
      <c r="H23" s="156"/>
      <c r="I23" s="156"/>
      <c r="J23" s="156"/>
      <c r="K23" s="156"/>
      <c r="L23" s="155"/>
    </row>
    <row r="24" spans="2:12" x14ac:dyDescent="0.2">
      <c r="B24" s="154"/>
      <c r="C24" s="180" t="s">
        <v>161</v>
      </c>
      <c r="D24" s="180"/>
      <c r="E24" s="180"/>
      <c r="F24" s="180"/>
      <c r="G24" s="180"/>
      <c r="H24" s="180"/>
      <c r="I24" s="180"/>
      <c r="J24" s="180"/>
      <c r="K24" s="166"/>
      <c r="L24" s="155"/>
    </row>
    <row r="25" spans="2:12" x14ac:dyDescent="0.2">
      <c r="B25" s="154"/>
      <c r="C25" s="156"/>
      <c r="D25" s="167"/>
      <c r="E25" s="156"/>
      <c r="F25" s="156"/>
      <c r="G25" s="156"/>
      <c r="H25" s="156"/>
      <c r="I25" s="156"/>
      <c r="J25" s="156"/>
      <c r="K25" s="168"/>
      <c r="L25" s="155"/>
    </row>
    <row r="26" spans="2:12" x14ac:dyDescent="0.2">
      <c r="B26" s="154"/>
      <c r="C26" s="157" t="s">
        <v>160</v>
      </c>
      <c r="D26" s="156"/>
      <c r="E26" s="156"/>
      <c r="F26" s="156"/>
      <c r="G26" s="156"/>
      <c r="H26" s="156"/>
      <c r="I26" s="156"/>
      <c r="J26" s="156" t="s">
        <v>4</v>
      </c>
      <c r="K26" s="178">
        <f>IF(K22-K24&gt;0,0,(K22-K24))</f>
        <v>0</v>
      </c>
      <c r="L26" s="155"/>
    </row>
    <row r="27" spans="2:12" ht="13.5" thickBot="1" x14ac:dyDescent="0.25">
      <c r="B27" s="154"/>
      <c r="C27" s="156"/>
      <c r="D27" s="156"/>
      <c r="E27" s="156"/>
      <c r="F27" s="156"/>
      <c r="G27" s="156"/>
      <c r="H27" s="156"/>
      <c r="I27" s="156"/>
      <c r="J27" s="156"/>
      <c r="K27" s="168" t="s">
        <v>3</v>
      </c>
      <c r="L27" s="155"/>
    </row>
    <row r="28" spans="2:12" ht="13.5" thickBot="1" x14ac:dyDescent="0.25">
      <c r="B28" s="154"/>
      <c r="C28" s="169" t="s">
        <v>154</v>
      </c>
      <c r="D28" s="170"/>
      <c r="E28" s="170"/>
      <c r="F28" s="170"/>
      <c r="G28" s="170"/>
      <c r="H28" s="170"/>
      <c r="I28" s="170"/>
      <c r="J28" s="170"/>
      <c r="K28" s="171"/>
      <c r="L28" s="155"/>
    </row>
    <row r="29" spans="2:12" ht="13.5" thickBot="1" x14ac:dyDescent="0.25">
      <c r="B29" s="172"/>
      <c r="C29" s="173"/>
      <c r="D29" s="173"/>
      <c r="E29" s="173"/>
      <c r="F29" s="173"/>
      <c r="G29" s="173"/>
      <c r="H29" s="173"/>
      <c r="I29" s="173"/>
      <c r="J29" s="173"/>
      <c r="K29" s="173"/>
      <c r="L29" s="174"/>
    </row>
    <row r="31" spans="2:12" ht="13.5" thickBot="1" x14ac:dyDescent="0.25"/>
    <row r="32" spans="2:12" x14ac:dyDescent="0.2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3"/>
    </row>
    <row r="33" spans="2:12" ht="15.75" x14ac:dyDescent="0.25">
      <c r="B33" s="154"/>
      <c r="C33" s="185" t="s">
        <v>155</v>
      </c>
      <c r="D33" s="185"/>
      <c r="E33" s="185"/>
      <c r="F33" s="185"/>
      <c r="G33" s="185"/>
      <c r="H33" s="185"/>
      <c r="I33" s="185"/>
      <c r="J33" s="185"/>
      <c r="K33" s="185"/>
      <c r="L33" s="155"/>
    </row>
    <row r="34" spans="2:12" x14ac:dyDescent="0.2">
      <c r="B34" s="154"/>
      <c r="C34" s="156"/>
      <c r="D34" s="156"/>
      <c r="E34" s="156"/>
      <c r="F34" s="156"/>
      <c r="G34" s="156"/>
      <c r="H34" s="156"/>
      <c r="I34" s="156"/>
      <c r="J34" s="156"/>
      <c r="K34" s="156"/>
      <c r="L34" s="155"/>
    </row>
    <row r="35" spans="2:12" x14ac:dyDescent="0.2">
      <c r="B35" s="154"/>
      <c r="C35" s="175" t="s">
        <v>148</v>
      </c>
      <c r="D35" s="175"/>
      <c r="E35" s="175"/>
      <c r="F35" s="175"/>
      <c r="G35" s="175"/>
      <c r="H35" s="175"/>
      <c r="I35" s="175"/>
      <c r="J35" s="175"/>
      <c r="K35" s="175"/>
      <c r="L35" s="176"/>
    </row>
    <row r="36" spans="2:12" x14ac:dyDescent="0.2">
      <c r="B36" s="154"/>
      <c r="C36" s="175" t="s">
        <v>149</v>
      </c>
      <c r="D36" s="175"/>
      <c r="E36" s="175"/>
      <c r="F36" s="175"/>
      <c r="G36" s="175"/>
      <c r="H36" s="175"/>
      <c r="I36" s="175"/>
      <c r="J36" s="175"/>
      <c r="K36" s="175"/>
      <c r="L36" s="176"/>
    </row>
    <row r="37" spans="2:12" x14ac:dyDescent="0.2">
      <c r="B37" s="154"/>
      <c r="C37" s="156"/>
      <c r="D37" s="156"/>
      <c r="E37" s="156"/>
      <c r="F37" s="156"/>
      <c r="G37" s="156"/>
      <c r="H37" s="156"/>
      <c r="I37" s="156"/>
      <c r="J37" s="156"/>
      <c r="K37" s="156"/>
      <c r="L37" s="155"/>
    </row>
    <row r="38" spans="2:12" x14ac:dyDescent="0.2">
      <c r="B38" s="154"/>
      <c r="C38" s="187" t="s">
        <v>144</v>
      </c>
      <c r="D38" s="182"/>
      <c r="E38" s="182"/>
      <c r="F38" s="182"/>
      <c r="G38" s="182"/>
      <c r="H38" s="182"/>
      <c r="I38" s="182"/>
      <c r="J38" s="182"/>
      <c r="K38" s="182"/>
      <c r="L38" s="155"/>
    </row>
    <row r="39" spans="2:12" x14ac:dyDescent="0.2">
      <c r="B39" s="154"/>
      <c r="C39" s="156"/>
      <c r="D39" s="156"/>
      <c r="E39" s="156"/>
      <c r="F39" s="156"/>
      <c r="G39" s="156"/>
      <c r="H39" s="156"/>
      <c r="I39" s="156"/>
      <c r="J39" s="156"/>
      <c r="K39" s="156"/>
      <c r="L39" s="155"/>
    </row>
    <row r="40" spans="2:12" x14ac:dyDescent="0.2">
      <c r="B40" s="154"/>
      <c r="C40" s="175" t="s">
        <v>150</v>
      </c>
      <c r="D40" s="175"/>
      <c r="E40" s="175"/>
      <c r="F40" s="175"/>
      <c r="G40" s="175"/>
      <c r="H40" s="175"/>
      <c r="I40" s="175"/>
      <c r="J40" s="156"/>
      <c r="K40" s="156"/>
      <c r="L40" s="155"/>
    </row>
    <row r="41" spans="2:12" x14ac:dyDescent="0.2">
      <c r="B41" s="154"/>
      <c r="C41" s="175" t="s">
        <v>151</v>
      </c>
      <c r="D41" s="175"/>
      <c r="E41" s="175"/>
      <c r="F41" s="175"/>
      <c r="G41" s="175"/>
      <c r="H41" s="175"/>
      <c r="I41" s="175"/>
      <c r="J41" s="156"/>
      <c r="K41" s="156"/>
      <c r="L41" s="155"/>
    </row>
    <row r="42" spans="2:12" x14ac:dyDescent="0.2">
      <c r="B42" s="154"/>
      <c r="C42" s="175" t="s">
        <v>152</v>
      </c>
      <c r="D42" s="156"/>
      <c r="E42" s="156"/>
      <c r="F42" s="156"/>
      <c r="G42" s="156"/>
      <c r="H42" s="156"/>
      <c r="I42" s="156"/>
      <c r="J42" s="156"/>
      <c r="K42" s="156"/>
      <c r="L42" s="155"/>
    </row>
    <row r="43" spans="2:12" x14ac:dyDescent="0.2">
      <c r="B43" s="154"/>
      <c r="C43" s="175"/>
      <c r="D43" s="156"/>
      <c r="E43" s="156"/>
      <c r="F43" s="156"/>
      <c r="G43" s="156"/>
      <c r="H43" s="156"/>
      <c r="I43" s="156"/>
      <c r="J43" s="156"/>
      <c r="K43" s="156"/>
      <c r="L43" s="155"/>
    </row>
    <row r="44" spans="2:12" x14ac:dyDescent="0.2">
      <c r="B44" s="154"/>
      <c r="C44" s="183"/>
      <c r="D44" s="183"/>
      <c r="E44" s="183"/>
      <c r="F44" s="183"/>
      <c r="G44" s="183"/>
      <c r="H44" s="183"/>
      <c r="I44" s="183"/>
      <c r="J44" s="156"/>
      <c r="K44" s="156"/>
      <c r="L44" s="155"/>
    </row>
    <row r="45" spans="2:12" ht="13.5" thickBot="1" x14ac:dyDescent="0.25">
      <c r="B45" s="154"/>
      <c r="C45" s="184"/>
      <c r="D45" s="184"/>
      <c r="E45" s="184"/>
      <c r="F45" s="184"/>
      <c r="G45" s="184"/>
      <c r="H45" s="184"/>
      <c r="I45" s="184"/>
      <c r="J45" s="156"/>
      <c r="K45" s="156"/>
      <c r="L45" s="155"/>
    </row>
    <row r="46" spans="2:12" x14ac:dyDescent="0.2">
      <c r="B46" s="154"/>
      <c r="C46" s="157" t="s">
        <v>153</v>
      </c>
      <c r="D46" s="156"/>
      <c r="E46" s="156"/>
      <c r="F46" s="156"/>
      <c r="G46" s="156"/>
      <c r="H46" s="156"/>
      <c r="I46" s="156"/>
      <c r="J46" s="156"/>
      <c r="K46" s="156"/>
      <c r="L46" s="155"/>
    </row>
    <row r="47" spans="2:12" x14ac:dyDescent="0.2">
      <c r="B47" s="154"/>
      <c r="C47" s="157"/>
      <c r="D47" s="156"/>
      <c r="E47" s="156"/>
      <c r="F47" s="156"/>
      <c r="G47" s="156"/>
      <c r="H47" s="156"/>
      <c r="I47" s="156"/>
      <c r="J47" s="156"/>
      <c r="K47" s="156"/>
      <c r="L47" s="155"/>
    </row>
    <row r="48" spans="2:12" x14ac:dyDescent="0.2">
      <c r="B48" s="154"/>
      <c r="C48" s="183"/>
      <c r="D48" s="183"/>
      <c r="E48" s="183"/>
      <c r="F48" s="183"/>
      <c r="G48" s="183"/>
      <c r="H48" s="183"/>
      <c r="I48" s="183"/>
      <c r="J48" s="156"/>
      <c r="K48" s="156"/>
      <c r="L48" s="155"/>
    </row>
    <row r="49" spans="2:12" ht="13.5" thickBot="1" x14ac:dyDescent="0.25">
      <c r="B49" s="154"/>
      <c r="C49" s="184"/>
      <c r="D49" s="184"/>
      <c r="E49" s="184"/>
      <c r="F49" s="184"/>
      <c r="G49" s="184"/>
      <c r="H49" s="184"/>
      <c r="I49" s="184"/>
      <c r="J49" s="156"/>
      <c r="K49" s="156"/>
      <c r="L49" s="155"/>
    </row>
    <row r="50" spans="2:12" x14ac:dyDescent="0.2">
      <c r="B50" s="154"/>
      <c r="C50" s="157" t="s">
        <v>145</v>
      </c>
      <c r="D50" s="156"/>
      <c r="E50" s="156"/>
      <c r="F50" s="156"/>
      <c r="G50" s="156"/>
      <c r="H50" s="156"/>
      <c r="I50" s="156"/>
      <c r="J50" s="156"/>
      <c r="K50" s="156"/>
      <c r="L50" s="155"/>
    </row>
    <row r="51" spans="2:12" x14ac:dyDescent="0.2">
      <c r="B51" s="154"/>
      <c r="C51" s="156"/>
      <c r="D51" s="156"/>
      <c r="E51" s="156"/>
      <c r="F51" s="156"/>
      <c r="G51" s="156"/>
      <c r="H51" s="156"/>
      <c r="I51" s="156"/>
      <c r="J51" s="156"/>
      <c r="K51" s="156"/>
      <c r="L51" s="155"/>
    </row>
    <row r="52" spans="2:12" x14ac:dyDescent="0.2">
      <c r="B52" s="154"/>
      <c r="C52" s="156"/>
      <c r="D52" s="156"/>
      <c r="E52" s="156"/>
      <c r="F52" s="156"/>
      <c r="G52" s="156"/>
      <c r="H52" s="156"/>
      <c r="I52" s="156"/>
      <c r="J52" s="156"/>
      <c r="K52" s="156"/>
      <c r="L52" s="155"/>
    </row>
    <row r="53" spans="2:12" x14ac:dyDescent="0.2">
      <c r="B53" s="154"/>
      <c r="C53" s="157" t="s">
        <v>157</v>
      </c>
      <c r="D53" s="156"/>
      <c r="E53" s="156"/>
      <c r="F53" s="156"/>
      <c r="G53" s="156"/>
      <c r="H53" s="156"/>
      <c r="I53" s="156"/>
      <c r="J53" s="156"/>
      <c r="K53" s="156"/>
      <c r="L53" s="155"/>
    </row>
    <row r="54" spans="2:12" x14ac:dyDescent="0.2">
      <c r="B54" s="154"/>
      <c r="C54" s="157"/>
      <c r="D54" s="156"/>
      <c r="E54" s="156"/>
      <c r="F54" s="156"/>
      <c r="G54" s="156"/>
      <c r="H54" s="156"/>
      <c r="I54" s="156"/>
      <c r="J54" s="156"/>
      <c r="K54" s="156"/>
      <c r="L54" s="155"/>
    </row>
    <row r="55" spans="2:12" x14ac:dyDescent="0.2">
      <c r="B55" s="154"/>
      <c r="C55" s="156"/>
      <c r="D55" s="156"/>
      <c r="E55" s="183"/>
      <c r="F55" s="183"/>
      <c r="G55" s="183"/>
      <c r="H55" s="183"/>
      <c r="I55" s="156"/>
      <c r="J55" s="156"/>
      <c r="K55" s="183"/>
      <c r="L55" s="155"/>
    </row>
    <row r="56" spans="2:12" ht="13.5" thickBot="1" x14ac:dyDescent="0.25">
      <c r="B56" s="154"/>
      <c r="C56" s="157" t="s">
        <v>146</v>
      </c>
      <c r="D56" s="157"/>
      <c r="E56" s="184"/>
      <c r="F56" s="184"/>
      <c r="G56" s="184"/>
      <c r="H56" s="184"/>
      <c r="I56" s="157" t="s">
        <v>147</v>
      </c>
      <c r="J56" s="157"/>
      <c r="K56" s="184"/>
      <c r="L56" s="155"/>
    </row>
    <row r="57" spans="2:12" ht="13.5" thickBot="1" x14ac:dyDescent="0.25">
      <c r="B57" s="172"/>
      <c r="C57" s="173"/>
      <c r="D57" s="173"/>
      <c r="E57" s="173"/>
      <c r="F57" s="173"/>
      <c r="G57" s="173"/>
      <c r="H57" s="173"/>
      <c r="I57" s="173"/>
      <c r="J57" s="173"/>
      <c r="K57" s="173"/>
      <c r="L57" s="174"/>
    </row>
  </sheetData>
  <sheetProtection algorithmName="SHA-512" hashValue="c1Sun0d2UL1IRP3yFlbpWXiEdwzmXqoeHJFdokslY/0i9K9yhxmI+WME8C4vuy4S9BhzH5PncI3XLyOOtUrpfQ==" saltValue="9PAJ/AXRWT26oZEADGCe0g==" spinCount="100000" sheet="1" objects="1" scenarios="1" selectLockedCells="1"/>
  <customSheetViews>
    <customSheetView guid="{E4ACDEE8-4776-4B26-B212-2CF82CC21F2E}" fitToPage="1">
      <selection activeCell="F5" sqref="F5"/>
      <pageMargins left="0.25" right="0.25" top="0.75" bottom="0.75" header="0.3" footer="0.3"/>
      <pageSetup scale="87" orientation="portrait" r:id="rId1"/>
    </customSheetView>
  </customSheetViews>
  <mergeCells count="8">
    <mergeCell ref="C2:K2"/>
    <mergeCell ref="C48:I49"/>
    <mergeCell ref="E55:H56"/>
    <mergeCell ref="K55:K56"/>
    <mergeCell ref="C44:I45"/>
    <mergeCell ref="C13:K13"/>
    <mergeCell ref="C33:K33"/>
    <mergeCell ref="C38:K38"/>
  </mergeCells>
  <pageMargins left="0.25" right="0.25" top="0.75" bottom="0.75" header="0.3" footer="0.3"/>
  <pageSetup scale="8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7"/>
  <sheetViews>
    <sheetView view="pageLayout" zoomScaleNormal="100" workbookViewId="0">
      <selection activeCell="C29" sqref="C29"/>
    </sheetView>
  </sheetViews>
  <sheetFormatPr defaultRowHeight="12.75" x14ac:dyDescent="0.2"/>
  <cols>
    <col min="1" max="1" width="3.140625" style="19" customWidth="1"/>
    <col min="2" max="2" width="20.140625" customWidth="1"/>
    <col min="3" max="3" width="37.28515625" customWidth="1"/>
    <col min="4" max="4" width="15.28515625" customWidth="1"/>
    <col min="5" max="5" width="14" style="15" customWidth="1"/>
    <col min="6" max="6" width="12.42578125" customWidth="1"/>
    <col min="7" max="7" width="1.85546875" customWidth="1"/>
    <col min="8" max="8" width="9.5703125" customWidth="1"/>
  </cols>
  <sheetData>
    <row r="1" spans="1:8" x14ac:dyDescent="0.2">
      <c r="C1" s="5" t="s">
        <v>5</v>
      </c>
    </row>
    <row r="3" spans="1:8" x14ac:dyDescent="0.2">
      <c r="B3" s="5" t="s">
        <v>6</v>
      </c>
      <c r="C3" s="44" t="e">
        <f>#REF!</f>
        <v>#REF!</v>
      </c>
    </row>
    <row r="4" spans="1:8" x14ac:dyDescent="0.2">
      <c r="B4" s="5" t="s">
        <v>7</v>
      </c>
      <c r="C4" s="44" t="e">
        <f>#REF!</f>
        <v>#REF!</v>
      </c>
    </row>
    <row r="5" spans="1:8" x14ac:dyDescent="0.2">
      <c r="B5" s="5" t="s">
        <v>8</v>
      </c>
      <c r="C5" s="73" t="e">
        <f>#REF!</f>
        <v>#REF!</v>
      </c>
    </row>
    <row r="6" spans="1:8" x14ac:dyDescent="0.2">
      <c r="B6" s="5" t="s">
        <v>9</v>
      </c>
      <c r="C6" s="73" t="e">
        <f>#REF!</f>
        <v>#REF!</v>
      </c>
      <c r="E6" s="6"/>
      <c r="F6" s="3"/>
    </row>
    <row r="7" spans="1:8" x14ac:dyDescent="0.2">
      <c r="B7" s="5" t="s">
        <v>10</v>
      </c>
      <c r="C7" s="74" t="e">
        <f>#REF!</f>
        <v>#REF!</v>
      </c>
      <c r="E7" s="91" t="e">
        <f>IF(AND(MONTH($C$7)&gt;10,YEAR($C$9)-YEAR($C$7)=1),"This is less than 12 months. Do not complete.",(IF(AND(MONTH($C$7)&lt;11,YEAR($C$9)-YEAR($C$7)=0),"This is less than 12 months. Do not complete.","  ")))</f>
        <v>#REF!</v>
      </c>
    </row>
    <row r="8" spans="1:8" x14ac:dyDescent="0.2">
      <c r="B8" s="5" t="s">
        <v>11</v>
      </c>
      <c r="C8" s="46" t="e">
        <f>#REF!</f>
        <v>#REF!</v>
      </c>
      <c r="E8" s="92"/>
    </row>
    <row r="9" spans="1:8" x14ac:dyDescent="0.2">
      <c r="B9" s="5" t="s">
        <v>12</v>
      </c>
      <c r="C9" s="21" t="e">
        <f>#REF!</f>
        <v>#REF!</v>
      </c>
      <c r="F9" s="22" t="s">
        <v>13</v>
      </c>
      <c r="G9" s="23"/>
      <c r="H9" s="24" t="s">
        <v>14</v>
      </c>
    </row>
    <row r="10" spans="1:8" x14ac:dyDescent="0.2">
      <c r="B10" s="9"/>
      <c r="C10" s="9"/>
      <c r="F10" s="25" t="s">
        <v>15</v>
      </c>
      <c r="G10" s="25"/>
      <c r="H10" s="26" t="s">
        <v>15</v>
      </c>
    </row>
    <row r="11" spans="1:8" x14ac:dyDescent="0.2">
      <c r="E11" s="16"/>
      <c r="F11" s="27"/>
      <c r="G11" s="28"/>
      <c r="H11" s="27"/>
    </row>
    <row r="12" spans="1:8" x14ac:dyDescent="0.2">
      <c r="A12" s="7">
        <v>1</v>
      </c>
      <c r="B12" s="20" t="e">
        <f>IF(AND(MONTH($C$7)&gt;10,YEAR($C$9)-YEAR($C$7)=2),"Cap period is greater than 12 months. Include calculation of Weighted Cap.",(IF(AND(MONTH($C$7)&lt;11,YEAR($C$9)-YEAR($C$7)=1),"Cap period is greater than 12 months. Include calculation of Weighted Cap.","Weighted cap is not necessary.")))</f>
        <v>#REF!</v>
      </c>
      <c r="E12" s="16"/>
      <c r="F12" s="29"/>
      <c r="G12" s="28"/>
      <c r="H12" s="29"/>
    </row>
    <row r="13" spans="1:8" x14ac:dyDescent="0.2">
      <c r="A13" s="7"/>
      <c r="B13" s="20"/>
      <c r="D13" s="131" t="s">
        <v>108</v>
      </c>
      <c r="F13" s="28"/>
      <c r="G13" s="28"/>
      <c r="H13" s="28"/>
    </row>
    <row r="14" spans="1:8" x14ac:dyDescent="0.2">
      <c r="A14" s="7">
        <v>2</v>
      </c>
      <c r="B14" s="20" t="s">
        <v>16</v>
      </c>
      <c r="D14" s="132"/>
      <c r="F14" s="29"/>
      <c r="G14" s="28"/>
      <c r="H14" s="29"/>
    </row>
    <row r="15" spans="1:8" x14ac:dyDescent="0.2">
      <c r="A15" s="7"/>
      <c r="B15" s="20" t="s">
        <v>17</v>
      </c>
      <c r="D15" s="89" t="s">
        <v>109</v>
      </c>
      <c r="E15" s="16"/>
      <c r="F15" s="28"/>
      <c r="G15" s="28"/>
      <c r="H15" s="28"/>
    </row>
    <row r="16" spans="1:8" x14ac:dyDescent="0.2">
      <c r="A16" s="7"/>
      <c r="B16" s="112"/>
      <c r="C16" s="113" t="s">
        <v>124</v>
      </c>
      <c r="D16" s="129"/>
      <c r="E16" s="16"/>
      <c r="F16" s="28"/>
      <c r="G16" s="28"/>
      <c r="H16" s="28"/>
    </row>
    <row r="17" spans="1:8" x14ac:dyDescent="0.2">
      <c r="A17" s="7"/>
      <c r="B17" s="112"/>
      <c r="C17" s="113" t="s">
        <v>125</v>
      </c>
      <c r="D17" s="129"/>
      <c r="F17" s="28"/>
      <c r="G17" s="28"/>
      <c r="H17" s="28"/>
    </row>
    <row r="18" spans="1:8" x14ac:dyDescent="0.2">
      <c r="A18" s="7"/>
      <c r="B18" s="112"/>
      <c r="C18" s="113" t="s">
        <v>126</v>
      </c>
      <c r="D18" s="130"/>
      <c r="F18" s="28"/>
      <c r="G18" s="28"/>
      <c r="H18" s="28"/>
    </row>
    <row r="19" spans="1:8" x14ac:dyDescent="0.2">
      <c r="A19" s="7"/>
      <c r="B19" s="112"/>
      <c r="C19" s="113" t="s">
        <v>127</v>
      </c>
      <c r="D19" s="129"/>
      <c r="F19" s="28"/>
      <c r="G19" s="28"/>
      <c r="H19" s="28"/>
    </row>
    <row r="20" spans="1:8" x14ac:dyDescent="0.2">
      <c r="A20" s="7"/>
      <c r="B20" s="112"/>
      <c r="C20" s="113" t="s">
        <v>128</v>
      </c>
      <c r="D20" s="129"/>
      <c r="E20" s="12"/>
      <c r="F20" s="28"/>
      <c r="G20" s="28"/>
      <c r="H20" s="28"/>
    </row>
    <row r="21" spans="1:8" x14ac:dyDescent="0.2">
      <c r="A21" s="7"/>
      <c r="B21" s="112"/>
      <c r="C21" s="113" t="s">
        <v>129</v>
      </c>
      <c r="D21" s="129"/>
      <c r="E21" s="12"/>
      <c r="F21" s="28"/>
      <c r="G21" s="28"/>
      <c r="H21" s="28"/>
    </row>
    <row r="22" spans="1:8" x14ac:dyDescent="0.2">
      <c r="A22" s="7"/>
      <c r="B22" s="114"/>
      <c r="C22" s="113"/>
      <c r="D22" s="3"/>
      <c r="F22" s="28"/>
      <c r="G22" s="28"/>
      <c r="H22" s="28"/>
    </row>
    <row r="23" spans="1:8" x14ac:dyDescent="0.2">
      <c r="A23" s="7"/>
      <c r="B23" s="20"/>
      <c r="E23" s="16"/>
      <c r="F23" s="28"/>
      <c r="G23" s="28"/>
      <c r="H23" s="28"/>
    </row>
    <row r="24" spans="1:8" s="9" customFormat="1" x14ac:dyDescent="0.2">
      <c r="A24" s="31">
        <v>3</v>
      </c>
      <c r="B24" s="124" t="s">
        <v>130</v>
      </c>
      <c r="E24" s="11"/>
      <c r="F24" s="13"/>
      <c r="G24" s="10"/>
      <c r="H24" s="13"/>
    </row>
    <row r="25" spans="1:8" s="9" customFormat="1" x14ac:dyDescent="0.2">
      <c r="A25" s="31"/>
      <c r="B25" s="31" t="s">
        <v>18</v>
      </c>
      <c r="E25" s="11"/>
      <c r="F25" s="10"/>
      <c r="G25" s="10"/>
      <c r="H25" s="10"/>
    </row>
    <row r="26" spans="1:8" s="9" customFormat="1" x14ac:dyDescent="0.2">
      <c r="A26" s="31"/>
      <c r="B26" s="31"/>
      <c r="D26" s="12"/>
      <c r="E26" s="11"/>
      <c r="F26" s="10"/>
      <c r="G26" s="10"/>
      <c r="H26" s="10"/>
    </row>
    <row r="27" spans="1:8" s="9" customFormat="1" x14ac:dyDescent="0.2">
      <c r="A27" s="31"/>
      <c r="B27" s="115" t="s">
        <v>114</v>
      </c>
      <c r="D27" s="132"/>
      <c r="E27" s="11"/>
      <c r="F27" s="10"/>
      <c r="G27" s="10"/>
      <c r="H27" s="10"/>
    </row>
    <row r="28" spans="1:8" s="9" customFormat="1" x14ac:dyDescent="0.2">
      <c r="A28" s="31"/>
      <c r="B28" s="115"/>
      <c r="E28" s="11"/>
      <c r="F28" s="10"/>
      <c r="G28" s="10"/>
      <c r="H28" s="10"/>
    </row>
    <row r="29" spans="1:8" s="9" customFormat="1" x14ac:dyDescent="0.2">
      <c r="A29" s="31"/>
      <c r="B29" s="32" t="e">
        <f>#REF!</f>
        <v>#REF!</v>
      </c>
      <c r="C29" s="33" t="s">
        <v>19</v>
      </c>
      <c r="D29" s="32"/>
      <c r="E29" s="93"/>
      <c r="F29" s="10"/>
      <c r="G29" s="10"/>
      <c r="H29" s="10"/>
    </row>
    <row r="30" spans="1:8" s="9" customFormat="1" x14ac:dyDescent="0.2">
      <c r="A30" s="31"/>
      <c r="B30" s="72" t="e">
        <f>#REF!</f>
        <v>#REF!</v>
      </c>
      <c r="C30" s="33" t="s">
        <v>20</v>
      </c>
      <c r="D30" s="34"/>
      <c r="E30" s="94"/>
      <c r="F30" s="10"/>
      <c r="G30" s="10"/>
      <c r="H30" s="10"/>
    </row>
    <row r="31" spans="1:8" s="9" customFormat="1" x14ac:dyDescent="0.2">
      <c r="A31" s="31"/>
      <c r="B31" s="35"/>
      <c r="C31" s="33" t="s">
        <v>21</v>
      </c>
      <c r="D31" s="32" t="e">
        <f>#REF!</f>
        <v>#REF!</v>
      </c>
      <c r="E31" s="94"/>
      <c r="F31" s="10"/>
      <c r="G31" s="10"/>
      <c r="H31" s="10"/>
    </row>
    <row r="32" spans="1:8" s="9" customFormat="1" ht="13.5" thickBot="1" x14ac:dyDescent="0.25">
      <c r="A32" s="36"/>
      <c r="B32" s="37" t="e">
        <f>B29-B30</f>
        <v>#REF!</v>
      </c>
      <c r="C32" s="33" t="s">
        <v>22</v>
      </c>
      <c r="D32" s="34"/>
      <c r="E32" s="94"/>
      <c r="F32" s="10"/>
      <c r="G32" s="10"/>
      <c r="H32" s="10"/>
    </row>
    <row r="33" spans="1:10" s="9" customFormat="1" ht="13.5" thickTop="1" x14ac:dyDescent="0.2">
      <c r="A33" s="31"/>
      <c r="B33" s="31"/>
      <c r="E33" s="11"/>
      <c r="F33" s="10"/>
      <c r="G33" s="10"/>
      <c r="H33" s="10"/>
    </row>
    <row r="34" spans="1:10" s="9" customFormat="1" x14ac:dyDescent="0.2">
      <c r="A34" s="31"/>
      <c r="C34" s="31" t="s">
        <v>23</v>
      </c>
      <c r="D34" s="38" t="e">
        <f>B30-D31</f>
        <v>#REF!</v>
      </c>
      <c r="E34" s="11"/>
      <c r="F34" s="10"/>
      <c r="G34" s="10"/>
      <c r="H34" s="10"/>
    </row>
    <row r="35" spans="1:10" s="9" customFormat="1" x14ac:dyDescent="0.2">
      <c r="A35" s="31"/>
      <c r="C35" s="31"/>
      <c r="D35" s="39"/>
      <c r="F35" s="10"/>
      <c r="G35" s="10"/>
      <c r="H35" s="10"/>
    </row>
    <row r="36" spans="1:10" s="9" customFormat="1" x14ac:dyDescent="0.2">
      <c r="A36" s="31"/>
      <c r="B36" s="75" t="s">
        <v>106</v>
      </c>
      <c r="C36" s="76"/>
      <c r="D36" s="76"/>
      <c r="E36" s="138" t="s">
        <v>28</v>
      </c>
      <c r="F36" s="10"/>
      <c r="G36" s="10"/>
      <c r="H36" s="10"/>
    </row>
    <row r="37" spans="1:10" s="9" customFormat="1" x14ac:dyDescent="0.2">
      <c r="A37" s="31"/>
      <c r="B37" s="77" t="s">
        <v>24</v>
      </c>
      <c r="C37" s="78"/>
      <c r="D37" s="10"/>
      <c r="E37" s="139"/>
      <c r="F37" s="10"/>
      <c r="G37" s="10"/>
      <c r="H37" s="10"/>
    </row>
    <row r="38" spans="1:10" s="9" customFormat="1" x14ac:dyDescent="0.2">
      <c r="A38" s="31"/>
      <c r="B38" s="77" t="s">
        <v>103</v>
      </c>
      <c r="C38" s="78"/>
      <c r="D38" s="10"/>
      <c r="E38" s="139"/>
      <c r="F38" s="10"/>
      <c r="G38" s="10"/>
      <c r="H38" s="10"/>
    </row>
    <row r="39" spans="1:10" s="9" customFormat="1" x14ac:dyDescent="0.2">
      <c r="A39" s="31"/>
      <c r="B39" s="79" t="s">
        <v>25</v>
      </c>
      <c r="C39" s="80"/>
      <c r="D39" s="10"/>
      <c r="E39" s="90"/>
      <c r="F39" s="10"/>
      <c r="G39" s="10"/>
      <c r="H39" s="10"/>
    </row>
    <row r="40" spans="1:10" s="9" customFormat="1" x14ac:dyDescent="0.2">
      <c r="A40" s="31"/>
      <c r="B40" s="77" t="s">
        <v>26</v>
      </c>
      <c r="C40" s="78"/>
      <c r="D40" s="10"/>
      <c r="E40" s="139"/>
      <c r="F40" s="10"/>
      <c r="G40" s="10"/>
      <c r="H40" s="10"/>
    </row>
    <row r="41" spans="1:10" s="9" customFormat="1" ht="15" customHeight="1" x14ac:dyDescent="0.2">
      <c r="A41" s="31"/>
      <c r="B41" s="81" t="s">
        <v>27</v>
      </c>
      <c r="C41" s="10"/>
      <c r="D41" s="10"/>
      <c r="E41" s="96"/>
      <c r="F41" s="10"/>
      <c r="G41" s="10"/>
      <c r="H41" s="10"/>
    </row>
    <row r="42" spans="1:10" s="9" customFormat="1" x14ac:dyDescent="0.2">
      <c r="A42" s="31"/>
      <c r="B42" s="82"/>
      <c r="C42" s="13"/>
      <c r="D42" s="13"/>
      <c r="E42" s="97"/>
      <c r="F42" s="11"/>
      <c r="G42" s="10"/>
      <c r="H42" s="10"/>
    </row>
    <row r="43" spans="1:10" s="9" customFormat="1" x14ac:dyDescent="0.2">
      <c r="A43" s="31"/>
      <c r="B43" s="83"/>
      <c r="C43" s="17"/>
      <c r="D43" s="40"/>
      <c r="E43" s="11"/>
      <c r="F43" s="11"/>
      <c r="G43" s="10"/>
      <c r="H43" s="10"/>
    </row>
    <row r="44" spans="1:10" s="9" customFormat="1" x14ac:dyDescent="0.2">
      <c r="A44" s="31"/>
      <c r="B44" s="75" t="s">
        <v>104</v>
      </c>
      <c r="C44" s="84"/>
      <c r="D44" s="76"/>
      <c r="E44" s="95"/>
      <c r="F44" s="11"/>
      <c r="G44" s="10"/>
      <c r="H44" s="10"/>
      <c r="J44" s="71"/>
    </row>
    <row r="45" spans="1:10" s="9" customFormat="1" x14ac:dyDescent="0.2">
      <c r="A45" s="31"/>
      <c r="B45" s="77" t="s">
        <v>24</v>
      </c>
      <c r="C45" s="78"/>
      <c r="D45" s="10"/>
      <c r="E45" s="139"/>
      <c r="F45" s="11"/>
      <c r="G45" s="10"/>
      <c r="H45" s="10"/>
    </row>
    <row r="46" spans="1:10" s="9" customFormat="1" x14ac:dyDescent="0.2">
      <c r="A46" s="31"/>
      <c r="B46" s="77" t="s">
        <v>93</v>
      </c>
      <c r="C46" s="78"/>
      <c r="D46" s="10"/>
      <c r="E46" s="139"/>
      <c r="F46" s="11"/>
      <c r="G46" s="10"/>
      <c r="H46" s="10"/>
    </row>
    <row r="47" spans="1:10" s="9" customFormat="1" x14ac:dyDescent="0.2">
      <c r="A47" s="31"/>
      <c r="B47" s="77" t="s">
        <v>105</v>
      </c>
      <c r="C47" s="78"/>
      <c r="D47" s="10"/>
      <c r="E47" s="139"/>
      <c r="F47" s="11"/>
      <c r="G47" s="10"/>
      <c r="H47" s="10"/>
    </row>
    <row r="48" spans="1:10" s="9" customFormat="1" x14ac:dyDescent="0.2">
      <c r="A48" s="31"/>
      <c r="B48" s="77" t="s">
        <v>96</v>
      </c>
      <c r="C48" s="78"/>
      <c r="D48" s="10"/>
      <c r="E48" s="139"/>
      <c r="F48" s="11"/>
      <c r="G48" s="10"/>
      <c r="H48" s="10"/>
    </row>
    <row r="49" spans="1:8" s="9" customFormat="1" x14ac:dyDescent="0.2">
      <c r="A49" s="31"/>
      <c r="B49" s="77"/>
      <c r="C49" s="85" t="s">
        <v>95</v>
      </c>
      <c r="D49" s="104" t="e">
        <f>#REF!</f>
        <v>#REF!</v>
      </c>
      <c r="E49" s="90"/>
      <c r="F49" s="11"/>
      <c r="G49" s="10"/>
      <c r="H49" s="10"/>
    </row>
    <row r="50" spans="1:8" s="9" customFormat="1" x14ac:dyDescent="0.2">
      <c r="A50" s="31"/>
      <c r="B50" s="106"/>
      <c r="C50" s="85" t="s">
        <v>94</v>
      </c>
      <c r="D50" s="105" t="e">
        <f>#REF!</f>
        <v>#REF!</v>
      </c>
      <c r="E50" s="90"/>
      <c r="F50" s="11"/>
      <c r="G50" s="10"/>
      <c r="H50" s="10"/>
    </row>
    <row r="51" spans="1:8" s="9" customFormat="1" x14ac:dyDescent="0.2">
      <c r="A51" s="31"/>
      <c r="B51" s="77"/>
      <c r="C51" s="85" t="s">
        <v>40</v>
      </c>
      <c r="D51" s="10" t="e">
        <f>D49-D50</f>
        <v>#REF!</v>
      </c>
      <c r="E51" s="90"/>
      <c r="F51" s="11"/>
      <c r="G51" s="10"/>
      <c r="H51" s="10"/>
    </row>
    <row r="52" spans="1:8" s="9" customFormat="1" x14ac:dyDescent="0.2">
      <c r="A52" s="31"/>
      <c r="B52" s="79" t="s">
        <v>97</v>
      </c>
      <c r="C52" s="78"/>
      <c r="D52" s="10"/>
      <c r="E52" s="90"/>
      <c r="F52" s="11"/>
      <c r="G52" s="10"/>
      <c r="H52" s="10"/>
    </row>
    <row r="53" spans="1:8" s="9" customFormat="1" x14ac:dyDescent="0.2">
      <c r="A53" s="31"/>
      <c r="B53" s="79"/>
      <c r="C53" s="78"/>
      <c r="D53" s="10"/>
      <c r="E53" s="90"/>
      <c r="F53" s="11"/>
      <c r="G53" s="10"/>
      <c r="H53" s="10"/>
    </row>
    <row r="54" spans="1:8" s="9" customFormat="1" x14ac:dyDescent="0.2">
      <c r="A54" s="31"/>
      <c r="B54" s="77" t="s">
        <v>26</v>
      </c>
      <c r="C54" s="78"/>
      <c r="D54" s="10"/>
      <c r="E54" s="139"/>
      <c r="F54" s="11"/>
      <c r="G54" s="10"/>
      <c r="H54" s="10"/>
    </row>
    <row r="55" spans="1:8" s="9" customFormat="1" x14ac:dyDescent="0.2">
      <c r="A55" s="31"/>
      <c r="B55" s="81" t="s">
        <v>27</v>
      </c>
      <c r="C55" s="10"/>
      <c r="D55" s="10"/>
      <c r="E55" s="90"/>
      <c r="F55" s="11"/>
      <c r="G55" s="10"/>
      <c r="H55" s="10"/>
    </row>
    <row r="56" spans="1:8" s="9" customFormat="1" x14ac:dyDescent="0.2">
      <c r="A56" s="31"/>
      <c r="B56" s="86"/>
      <c r="C56" s="87"/>
      <c r="D56" s="13"/>
      <c r="E56" s="98"/>
      <c r="F56" s="11"/>
      <c r="G56" s="10"/>
      <c r="H56" s="10"/>
    </row>
    <row r="57" spans="1:8" s="9" customFormat="1" x14ac:dyDescent="0.2">
      <c r="A57" s="31"/>
      <c r="B57" s="137"/>
      <c r="C57" s="78"/>
      <c r="D57" s="10"/>
      <c r="E57" s="11"/>
      <c r="F57" s="11"/>
      <c r="G57" s="10"/>
      <c r="H57" s="10"/>
    </row>
    <row r="58" spans="1:8" s="9" customFormat="1" x14ac:dyDescent="0.2">
      <c r="A58" s="31"/>
      <c r="B58" s="137"/>
      <c r="C58" s="78"/>
      <c r="D58" s="10"/>
      <c r="E58" s="11"/>
      <c r="F58" s="11"/>
      <c r="G58" s="10"/>
      <c r="H58" s="10"/>
    </row>
    <row r="59" spans="1:8" s="9" customFormat="1" x14ac:dyDescent="0.2">
      <c r="A59" s="31"/>
      <c r="B59" s="137"/>
      <c r="C59" s="78"/>
      <c r="D59" s="10"/>
      <c r="E59" s="11"/>
      <c r="F59" s="11"/>
      <c r="G59" s="10"/>
      <c r="H59" s="10"/>
    </row>
    <row r="60" spans="1:8" s="9" customFormat="1" x14ac:dyDescent="0.2">
      <c r="A60" s="31"/>
      <c r="B60" s="83"/>
      <c r="C60" s="78"/>
      <c r="E60" s="11"/>
      <c r="F60" s="11"/>
      <c r="G60" s="10"/>
      <c r="H60" s="10"/>
    </row>
    <row r="61" spans="1:8" s="9" customFormat="1" x14ac:dyDescent="0.2">
      <c r="A61" s="31"/>
      <c r="B61" s="83"/>
      <c r="C61" s="78"/>
      <c r="E61" s="11"/>
      <c r="F61" s="11"/>
      <c r="G61" s="10"/>
      <c r="H61" s="10"/>
    </row>
    <row r="62" spans="1:8" s="9" customFormat="1" x14ac:dyDescent="0.2">
      <c r="A62" s="31"/>
      <c r="B62" s="83"/>
      <c r="C62" s="78"/>
      <c r="E62" s="11"/>
      <c r="F62" s="11"/>
      <c r="G62" s="10"/>
      <c r="H62" s="10"/>
    </row>
    <row r="63" spans="1:8" s="9" customFormat="1" x14ac:dyDescent="0.2">
      <c r="A63" s="31"/>
      <c r="B63" s="83"/>
      <c r="C63" s="78"/>
      <c r="E63" s="11"/>
      <c r="F63" s="11"/>
      <c r="G63" s="10"/>
      <c r="H63" s="10"/>
    </row>
    <row r="64" spans="1:8" s="9" customFormat="1" x14ac:dyDescent="0.2">
      <c r="A64" s="31"/>
      <c r="B64" s="88" t="s">
        <v>98</v>
      </c>
      <c r="C64" s="41"/>
      <c r="D64" s="42"/>
      <c r="E64" s="139"/>
      <c r="F64" s="11"/>
      <c r="G64" s="10"/>
      <c r="H64" s="10"/>
    </row>
    <row r="65" spans="1:13" s="9" customFormat="1" x14ac:dyDescent="0.2">
      <c r="A65" s="31"/>
      <c r="B65" s="88" t="s">
        <v>122</v>
      </c>
      <c r="C65" s="41"/>
      <c r="D65" s="89" t="s">
        <v>109</v>
      </c>
      <c r="E65" s="11"/>
      <c r="F65" s="11"/>
      <c r="G65" s="10"/>
      <c r="H65" s="10"/>
    </row>
    <row r="66" spans="1:13" s="9" customFormat="1" x14ac:dyDescent="0.2">
      <c r="A66" s="31"/>
      <c r="B66" s="89"/>
      <c r="C66" s="40" t="s">
        <v>99</v>
      </c>
      <c r="D66" s="127"/>
      <c r="E66" s="99"/>
      <c r="F66" s="11"/>
      <c r="G66" s="10"/>
      <c r="H66" s="10"/>
      <c r="M66" s="43"/>
    </row>
    <row r="67" spans="1:13" s="9" customFormat="1" x14ac:dyDescent="0.2">
      <c r="A67" s="31"/>
      <c r="B67" s="31"/>
      <c r="C67" s="40" t="s">
        <v>102</v>
      </c>
      <c r="D67" s="127"/>
      <c r="E67" s="99"/>
      <c r="F67" s="11"/>
      <c r="G67" s="10"/>
      <c r="H67" s="10"/>
      <c r="M67" s="43"/>
    </row>
    <row r="68" spans="1:13" s="9" customFormat="1" x14ac:dyDescent="0.2">
      <c r="A68" s="31"/>
      <c r="B68" s="31"/>
      <c r="C68" s="40" t="s">
        <v>100</v>
      </c>
      <c r="D68" s="127"/>
      <c r="E68" s="99"/>
      <c r="F68" s="11"/>
      <c r="G68" s="10"/>
      <c r="H68" s="10"/>
      <c r="M68" s="43"/>
    </row>
    <row r="69" spans="1:13" s="9" customFormat="1" x14ac:dyDescent="0.2">
      <c r="A69" s="31"/>
      <c r="B69" s="31"/>
      <c r="C69" s="40" t="s">
        <v>101</v>
      </c>
      <c r="D69" s="128"/>
      <c r="E69" s="99"/>
      <c r="F69" s="11"/>
      <c r="G69" s="10"/>
      <c r="H69" s="10"/>
      <c r="M69" s="43"/>
    </row>
    <row r="70" spans="1:13" s="9" customFormat="1" x14ac:dyDescent="0.2">
      <c r="A70" s="31"/>
      <c r="B70" s="83"/>
      <c r="C70" s="118" t="s">
        <v>123</v>
      </c>
      <c r="D70" s="127"/>
      <c r="E70" s="11"/>
      <c r="F70" s="11"/>
      <c r="G70" s="10"/>
      <c r="H70" s="10"/>
    </row>
    <row r="71" spans="1:13" s="9" customFormat="1" x14ac:dyDescent="0.2">
      <c r="A71" s="31"/>
      <c r="B71" s="83"/>
      <c r="C71" s="78"/>
      <c r="D71" s="10"/>
      <c r="E71" s="11"/>
      <c r="F71" s="11"/>
      <c r="G71" s="10"/>
      <c r="H71" s="10"/>
    </row>
    <row r="72" spans="1:13" s="9" customFormat="1" x14ac:dyDescent="0.2">
      <c r="A72" s="31"/>
      <c r="B72" s="2"/>
      <c r="D72" s="10"/>
      <c r="E72" s="11"/>
      <c r="F72" s="11"/>
      <c r="G72" s="10"/>
      <c r="H72" s="40"/>
    </row>
    <row r="73" spans="1:13" s="9" customFormat="1" x14ac:dyDescent="0.2">
      <c r="A73" s="31"/>
      <c r="B73" s="83"/>
      <c r="C73" s="78"/>
      <c r="D73" s="10"/>
      <c r="E73" s="11"/>
      <c r="F73" s="11"/>
      <c r="G73" s="10"/>
      <c r="H73" s="10"/>
    </row>
    <row r="74" spans="1:13" ht="16.5" customHeight="1" x14ac:dyDescent="0.2">
      <c r="A74" s="7">
        <v>4</v>
      </c>
      <c r="B74" s="7" t="s">
        <v>29</v>
      </c>
      <c r="C74" s="5"/>
      <c r="D74" s="131" t="s">
        <v>108</v>
      </c>
      <c r="E74" s="138" t="s">
        <v>28</v>
      </c>
      <c r="F74" s="1"/>
      <c r="G74" s="3"/>
      <c r="H74" s="1"/>
    </row>
    <row r="75" spans="1:13" x14ac:dyDescent="0.2">
      <c r="A75" s="7"/>
      <c r="B75" s="45" t="s">
        <v>30</v>
      </c>
      <c r="D75" s="132"/>
      <c r="E75" s="140"/>
      <c r="F75" s="3"/>
      <c r="G75" s="3"/>
      <c r="H75" s="3"/>
    </row>
    <row r="76" spans="1:13" x14ac:dyDescent="0.2">
      <c r="A76" s="7"/>
      <c r="B76" s="45" t="s">
        <v>31</v>
      </c>
      <c r="D76" s="119"/>
      <c r="E76" s="140"/>
      <c r="F76" s="3"/>
      <c r="G76" s="3"/>
      <c r="H76" s="3"/>
    </row>
    <row r="77" spans="1:13" x14ac:dyDescent="0.2">
      <c r="A77" s="7"/>
      <c r="B77" s="45" t="s">
        <v>32</v>
      </c>
      <c r="E77" s="140"/>
      <c r="F77" s="3"/>
      <c r="G77" s="3"/>
      <c r="H77" s="3"/>
    </row>
    <row r="78" spans="1:13" x14ac:dyDescent="0.2">
      <c r="A78" s="7"/>
      <c r="B78" s="45"/>
      <c r="C78" s="108" t="s">
        <v>110</v>
      </c>
      <c r="D78" s="104" t="e">
        <f>#REF!</f>
        <v>#REF!</v>
      </c>
      <c r="E78" s="120"/>
      <c r="F78" s="3"/>
      <c r="G78" s="3"/>
      <c r="H78" s="3"/>
    </row>
    <row r="79" spans="1:13" x14ac:dyDescent="0.2">
      <c r="A79" s="7"/>
      <c r="B79" s="45"/>
      <c r="C79" s="107" t="s">
        <v>111</v>
      </c>
      <c r="D79" s="110" t="e">
        <f>#REF!</f>
        <v>#REF!</v>
      </c>
      <c r="E79" s="11"/>
      <c r="F79" s="3"/>
      <c r="G79" s="3"/>
      <c r="H79" s="3"/>
    </row>
    <row r="80" spans="1:13" x14ac:dyDescent="0.2">
      <c r="A80" s="7"/>
      <c r="B80" s="45"/>
      <c r="E80" s="11"/>
      <c r="F80" s="3"/>
      <c r="G80" s="3"/>
      <c r="H80" s="3"/>
    </row>
    <row r="81" spans="1:13" x14ac:dyDescent="0.2">
      <c r="A81" s="7"/>
      <c r="B81" s="45" t="s">
        <v>33</v>
      </c>
      <c r="E81" s="116" t="e">
        <f>#REF!</f>
        <v>#REF!</v>
      </c>
      <c r="G81" s="3"/>
      <c r="H81" s="3"/>
    </row>
    <row r="82" spans="1:13" x14ac:dyDescent="0.2">
      <c r="A82" s="7"/>
      <c r="B82" s="45" t="s">
        <v>34</v>
      </c>
      <c r="E82" s="140"/>
      <c r="F82" s="3"/>
      <c r="G82" s="3"/>
      <c r="H82" s="3"/>
    </row>
    <row r="83" spans="1:13" ht="16.5" customHeight="1" x14ac:dyDescent="0.2">
      <c r="C83" s="109" t="s">
        <v>35</v>
      </c>
      <c r="D83" s="111" t="e">
        <f>#REF!</f>
        <v>#REF!</v>
      </c>
      <c r="E83" s="100"/>
      <c r="G83" s="3"/>
    </row>
    <row r="84" spans="1:13" ht="16.5" customHeight="1" x14ac:dyDescent="0.2">
      <c r="C84" s="47" t="s">
        <v>36</v>
      </c>
      <c r="D84" s="48" t="e">
        <f>#REF!</f>
        <v>#REF!</v>
      </c>
      <c r="E84" s="101"/>
      <c r="G84" s="3"/>
    </row>
    <row r="85" spans="1:13" ht="16.5" customHeight="1" x14ac:dyDescent="0.2">
      <c r="C85" s="47"/>
      <c r="D85" s="48"/>
      <c r="E85" s="100"/>
      <c r="G85" s="3"/>
    </row>
    <row r="86" spans="1:13" x14ac:dyDescent="0.2">
      <c r="A86" s="7">
        <v>5</v>
      </c>
      <c r="B86" s="8" t="s">
        <v>37</v>
      </c>
      <c r="C86" s="5"/>
      <c r="E86" s="140"/>
      <c r="F86" s="1"/>
      <c r="G86" s="3"/>
      <c r="H86" s="1"/>
    </row>
    <row r="87" spans="1:13" x14ac:dyDescent="0.2">
      <c r="A87" s="7"/>
      <c r="B87" s="45" t="s">
        <v>38</v>
      </c>
      <c r="C87" s="5"/>
      <c r="D87" s="1" t="e">
        <f>#REF!</f>
        <v>#REF!</v>
      </c>
      <c r="E87" s="30"/>
      <c r="F87" s="3"/>
      <c r="G87" s="3"/>
      <c r="H87" s="3"/>
      <c r="M87" s="9"/>
    </row>
    <row r="88" spans="1:13" x14ac:dyDescent="0.2">
      <c r="A88" s="7"/>
      <c r="B88" s="45" t="s">
        <v>39</v>
      </c>
      <c r="C88" s="5"/>
      <c r="D88" s="4" t="e">
        <f>#REF!</f>
        <v>#REF!</v>
      </c>
      <c r="E88" s="30"/>
      <c r="F88" s="3"/>
      <c r="G88" s="3"/>
      <c r="H88" s="3"/>
    </row>
    <row r="89" spans="1:13" ht="15" x14ac:dyDescent="0.2">
      <c r="A89" s="7"/>
      <c r="B89" s="45"/>
      <c r="C89" s="49" t="s">
        <v>40</v>
      </c>
      <c r="D89" s="50" t="e">
        <f>+D87-D88</f>
        <v>#REF!</v>
      </c>
      <c r="E89" s="30"/>
      <c r="F89" s="3"/>
      <c r="G89" s="3"/>
      <c r="H89" s="3"/>
    </row>
    <row r="90" spans="1:13" x14ac:dyDescent="0.2">
      <c r="A90" s="7"/>
      <c r="B90" s="51" t="e">
        <f>IF(($D$89&gt;0),"There is no inpatient day limitation to calculate","Provider is subject to the inpatient day limitation.  Calculation of overpayment is needed.")</f>
        <v>#REF!</v>
      </c>
      <c r="C90" s="52"/>
      <c r="D90" s="52"/>
      <c r="E90" s="102"/>
      <c r="F90" s="3"/>
      <c r="G90" s="3"/>
      <c r="H90" s="3"/>
    </row>
    <row r="91" spans="1:13" x14ac:dyDescent="0.2">
      <c r="A91" s="7"/>
      <c r="C91" s="49"/>
      <c r="D91" s="3"/>
      <c r="E91" s="30"/>
      <c r="F91" s="3"/>
      <c r="G91" s="3"/>
      <c r="H91" s="3"/>
    </row>
    <row r="92" spans="1:13" x14ac:dyDescent="0.2">
      <c r="A92" s="7">
        <v>6</v>
      </c>
      <c r="B92" s="5" t="s">
        <v>41</v>
      </c>
      <c r="C92" s="49"/>
      <c r="D92" s="3"/>
      <c r="E92" s="140"/>
      <c r="F92" s="1"/>
      <c r="G92" s="3"/>
      <c r="H92" s="1"/>
    </row>
    <row r="93" spans="1:13" x14ac:dyDescent="0.2">
      <c r="A93" s="7"/>
      <c r="B93" s="5"/>
      <c r="C93" s="49"/>
      <c r="D93" s="3"/>
      <c r="E93" s="121"/>
      <c r="F93" s="3"/>
      <c r="G93" s="3"/>
      <c r="H93" s="3"/>
    </row>
    <row r="94" spans="1:13" x14ac:dyDescent="0.2">
      <c r="A94" s="7"/>
      <c r="C94" s="49"/>
      <c r="D94" s="3"/>
      <c r="E94" s="121"/>
      <c r="F94" s="3"/>
      <c r="G94" s="3"/>
      <c r="H94" s="3"/>
    </row>
    <row r="95" spans="1:13" x14ac:dyDescent="0.2">
      <c r="A95" s="7">
        <v>7</v>
      </c>
      <c r="B95" s="5" t="s">
        <v>42</v>
      </c>
      <c r="E95" s="140"/>
      <c r="F95" s="1"/>
      <c r="G95" s="3"/>
      <c r="H95" s="1"/>
    </row>
    <row r="96" spans="1:13" x14ac:dyDescent="0.2">
      <c r="B96" s="18" t="s">
        <v>119</v>
      </c>
      <c r="E96" s="16"/>
      <c r="F96" s="3"/>
      <c r="G96" s="3"/>
      <c r="H96" s="3"/>
    </row>
    <row r="97" spans="1:8" x14ac:dyDescent="0.2">
      <c r="B97" s="117" t="s">
        <v>120</v>
      </c>
      <c r="E97" s="16"/>
      <c r="F97" s="3"/>
      <c r="G97" s="3"/>
      <c r="H97" s="3"/>
    </row>
    <row r="98" spans="1:8" x14ac:dyDescent="0.2">
      <c r="B98" s="18" t="s">
        <v>121</v>
      </c>
      <c r="E98" s="54"/>
      <c r="F98" s="3"/>
      <c r="G98" s="3"/>
      <c r="H98" s="3"/>
    </row>
    <row r="99" spans="1:8" x14ac:dyDescent="0.2">
      <c r="B99" s="53"/>
      <c r="E99" s="54"/>
      <c r="F99" s="3"/>
      <c r="G99" s="3"/>
      <c r="H99" s="3"/>
    </row>
    <row r="100" spans="1:8" x14ac:dyDescent="0.2">
      <c r="B100" s="53"/>
      <c r="E100" s="54"/>
      <c r="F100" s="3"/>
      <c r="G100" s="3"/>
      <c r="H100" s="3"/>
    </row>
    <row r="101" spans="1:8" x14ac:dyDescent="0.2">
      <c r="B101" s="55"/>
      <c r="C101" s="3"/>
      <c r="D101" s="3"/>
      <c r="E101" s="122"/>
      <c r="F101" s="3"/>
      <c r="G101" s="3"/>
      <c r="H101" s="3"/>
    </row>
    <row r="102" spans="1:8" x14ac:dyDescent="0.2">
      <c r="A102" s="31">
        <v>8</v>
      </c>
      <c r="B102" s="2" t="s">
        <v>131</v>
      </c>
      <c r="D102" s="125" t="s">
        <v>112</v>
      </c>
      <c r="E102" s="140"/>
      <c r="F102" s="1"/>
      <c r="G102" s="3"/>
      <c r="H102" s="1"/>
    </row>
    <row r="103" spans="1:8" x14ac:dyDescent="0.2">
      <c r="B103" s="19" t="s">
        <v>43</v>
      </c>
      <c r="D103" s="126" t="s">
        <v>113</v>
      </c>
      <c r="E103" s="123"/>
      <c r="F103" s="3"/>
      <c r="G103" s="3"/>
      <c r="H103" s="3"/>
    </row>
    <row r="104" spans="1:8" x14ac:dyDescent="0.2">
      <c r="B104" s="53" t="s">
        <v>44</v>
      </c>
      <c r="D104" s="127"/>
      <c r="E104" s="16"/>
      <c r="F104" s="3"/>
      <c r="G104" s="3"/>
      <c r="H104" s="3"/>
    </row>
    <row r="105" spans="1:8" x14ac:dyDescent="0.2">
      <c r="B105" s="53" t="s">
        <v>45</v>
      </c>
      <c r="D105" s="127"/>
      <c r="E105" s="16"/>
      <c r="F105" s="3"/>
      <c r="G105" s="3"/>
      <c r="H105" s="3"/>
    </row>
    <row r="106" spans="1:8" x14ac:dyDescent="0.2">
      <c r="B106" s="14" t="s">
        <v>46</v>
      </c>
      <c r="C106" s="56" t="e">
        <f>C8</f>
        <v>#REF!</v>
      </c>
      <c r="D106" s="16"/>
      <c r="E106" s="16"/>
      <c r="F106" s="3"/>
      <c r="G106" s="3"/>
      <c r="H106" s="3"/>
    </row>
    <row r="107" spans="1:8" x14ac:dyDescent="0.2">
      <c r="B107" s="53" t="s">
        <v>47</v>
      </c>
      <c r="D107" s="127"/>
      <c r="E107" s="16"/>
      <c r="F107" s="3"/>
      <c r="G107" s="3"/>
      <c r="H107" s="3"/>
    </row>
    <row r="108" spans="1:8" x14ac:dyDescent="0.2">
      <c r="B108" s="19" t="s">
        <v>48</v>
      </c>
      <c r="D108" s="127"/>
      <c r="E108" s="16"/>
      <c r="F108" s="3"/>
      <c r="G108" s="3"/>
      <c r="H108" s="3"/>
    </row>
    <row r="109" spans="1:8" x14ac:dyDescent="0.2">
      <c r="B109" s="134" t="s">
        <v>49</v>
      </c>
      <c r="C109" s="135"/>
      <c r="D109" s="127"/>
      <c r="E109" s="16"/>
      <c r="F109" s="3"/>
      <c r="G109" s="3"/>
      <c r="H109" s="3"/>
    </row>
    <row r="110" spans="1:8" x14ac:dyDescent="0.2">
      <c r="B110" s="136" t="s">
        <v>115</v>
      </c>
      <c r="C110" s="135"/>
      <c r="D110" s="127"/>
      <c r="E110" s="16"/>
      <c r="F110" s="3"/>
      <c r="G110" s="3"/>
      <c r="H110" s="3"/>
    </row>
    <row r="111" spans="1:8" x14ac:dyDescent="0.2">
      <c r="B111" s="136" t="s">
        <v>116</v>
      </c>
      <c r="C111" s="135"/>
      <c r="D111" s="127"/>
      <c r="E111" s="16"/>
      <c r="F111" s="3"/>
      <c r="G111" s="3"/>
      <c r="H111" s="3"/>
    </row>
    <row r="112" spans="1:8" x14ac:dyDescent="0.2">
      <c r="B112" s="19" t="s">
        <v>50</v>
      </c>
      <c r="D112" s="127"/>
      <c r="E112" s="16"/>
      <c r="F112" s="3"/>
      <c r="G112" s="3"/>
      <c r="H112" s="3"/>
    </row>
    <row r="113" spans="1:8" x14ac:dyDescent="0.2">
      <c r="B113" s="8" t="s">
        <v>51</v>
      </c>
      <c r="C113" s="18" t="s">
        <v>117</v>
      </c>
      <c r="D113" s="127"/>
      <c r="E113" s="16"/>
      <c r="F113" s="3"/>
      <c r="G113" s="3"/>
      <c r="H113" s="3"/>
    </row>
    <row r="114" spans="1:8" x14ac:dyDescent="0.2">
      <c r="B114" s="53"/>
      <c r="C114" s="18" t="s">
        <v>118</v>
      </c>
      <c r="D114" s="127"/>
      <c r="E114" s="16"/>
      <c r="F114" s="3"/>
      <c r="G114" s="3"/>
      <c r="H114" s="3"/>
    </row>
    <row r="115" spans="1:8" x14ac:dyDescent="0.2">
      <c r="B115" s="53"/>
      <c r="C115" t="s">
        <v>52</v>
      </c>
      <c r="D115" s="127"/>
      <c r="F115" s="3"/>
      <c r="G115" s="3"/>
      <c r="H115" s="3"/>
    </row>
    <row r="116" spans="1:8" x14ac:dyDescent="0.2">
      <c r="B116" s="53"/>
      <c r="C116" s="9" t="s">
        <v>53</v>
      </c>
      <c r="D116" s="127"/>
      <c r="F116" s="3"/>
      <c r="G116" s="3"/>
      <c r="H116" s="3"/>
    </row>
    <row r="117" spans="1:8" x14ac:dyDescent="0.2">
      <c r="F117" s="3"/>
    </row>
    <row r="118" spans="1:8" x14ac:dyDescent="0.2">
      <c r="F118" s="3"/>
    </row>
    <row r="119" spans="1:8" x14ac:dyDescent="0.2">
      <c r="F119" s="3"/>
    </row>
    <row r="120" spans="1:8" x14ac:dyDescent="0.2">
      <c r="F120" s="3"/>
    </row>
    <row r="121" spans="1:8" x14ac:dyDescent="0.2">
      <c r="A121" s="31">
        <v>9</v>
      </c>
      <c r="B121" s="5" t="s">
        <v>54</v>
      </c>
      <c r="E121" s="133"/>
      <c r="F121" s="1"/>
      <c r="H121" s="1"/>
    </row>
    <row r="122" spans="1:8" ht="7.5" customHeight="1" x14ac:dyDescent="0.2">
      <c r="A122" s="57"/>
      <c r="B122" s="19"/>
      <c r="C122" s="18"/>
      <c r="E122" s="54"/>
      <c r="F122" s="27"/>
      <c r="G122" s="28"/>
      <c r="H122" s="27"/>
    </row>
    <row r="123" spans="1:8" x14ac:dyDescent="0.2">
      <c r="A123" s="31"/>
      <c r="B123" s="42" t="s">
        <v>55</v>
      </c>
      <c r="C123" s="42"/>
      <c r="D123" s="9"/>
      <c r="E123" s="6"/>
      <c r="F123" s="3"/>
    </row>
    <row r="124" spans="1:8" ht="11.25" customHeight="1" x14ac:dyDescent="0.2">
      <c r="A124" s="57"/>
      <c r="B124" s="42" t="s">
        <v>107</v>
      </c>
      <c r="C124" s="41"/>
      <c r="D124" s="41"/>
      <c r="E124" s="6"/>
      <c r="F124" s="3"/>
    </row>
    <row r="125" spans="1:8" ht="15.75" customHeight="1" x14ac:dyDescent="0.2">
      <c r="A125" s="31"/>
      <c r="B125" s="18"/>
      <c r="C125" s="41"/>
      <c r="D125" s="41"/>
      <c r="E125" s="6"/>
      <c r="F125" s="3"/>
      <c r="G125" s="3"/>
      <c r="H125" s="3"/>
    </row>
    <row r="126" spans="1:8" ht="12.75" customHeight="1" x14ac:dyDescent="0.2">
      <c r="A126" s="31"/>
      <c r="B126" s="18"/>
      <c r="C126" s="41"/>
      <c r="D126" s="41"/>
      <c r="E126" s="6"/>
      <c r="F126" s="3"/>
      <c r="G126" s="3"/>
      <c r="H126" s="3"/>
    </row>
    <row r="127" spans="1:8" ht="12.75" customHeight="1" x14ac:dyDescent="0.2">
      <c r="A127" s="31">
        <v>10</v>
      </c>
      <c r="B127" s="2" t="s">
        <v>92</v>
      </c>
      <c r="C127" s="41"/>
      <c r="D127" s="41"/>
      <c r="E127" s="6"/>
      <c r="F127" s="3"/>
      <c r="G127" s="3"/>
      <c r="H127" s="1"/>
    </row>
    <row r="128" spans="1:8" ht="12.75" customHeight="1" x14ac:dyDescent="0.2">
      <c r="A128" s="31"/>
      <c r="B128" s="18"/>
      <c r="C128" s="41"/>
      <c r="D128" s="41"/>
      <c r="E128" s="6"/>
      <c r="F128" s="3"/>
      <c r="G128" s="3"/>
      <c r="H128" s="3"/>
    </row>
    <row r="129" spans="1:8" ht="12.75" customHeight="1" x14ac:dyDescent="0.2">
      <c r="A129" s="31">
        <v>11</v>
      </c>
      <c r="B129" s="5" t="s">
        <v>56</v>
      </c>
      <c r="F129" s="3"/>
      <c r="H129" s="3"/>
    </row>
    <row r="130" spans="1:8" x14ac:dyDescent="0.2">
      <c r="A130" s="31"/>
      <c r="B130" s="5" t="s">
        <v>57</v>
      </c>
      <c r="C130" s="3"/>
      <c r="D130" s="3"/>
      <c r="E130" s="16"/>
      <c r="F130" s="1"/>
      <c r="H130" s="3"/>
    </row>
    <row r="131" spans="1:8" x14ac:dyDescent="0.2">
      <c r="A131" s="31"/>
      <c r="B131" s="5"/>
      <c r="C131" s="3"/>
      <c r="D131" s="3"/>
      <c r="E131" s="16"/>
    </row>
    <row r="132" spans="1:8" x14ac:dyDescent="0.2">
      <c r="A132" s="31"/>
      <c r="B132" s="5" t="s">
        <v>58</v>
      </c>
      <c r="C132" s="3"/>
      <c r="D132" s="3"/>
      <c r="E132" s="16"/>
    </row>
    <row r="133" spans="1:8" ht="17.25" customHeight="1" x14ac:dyDescent="0.2">
      <c r="A133" s="31"/>
      <c r="B133" s="1"/>
      <c r="C133" s="1"/>
      <c r="D133" s="1"/>
      <c r="E133" s="103"/>
      <c r="F133" s="1"/>
      <c r="G133" s="1"/>
      <c r="H133" s="1"/>
    </row>
    <row r="134" spans="1:8" ht="21.75" customHeight="1" x14ac:dyDescent="0.2">
      <c r="A134" s="31"/>
      <c r="B134" s="1"/>
      <c r="C134" s="1"/>
      <c r="D134" s="1"/>
      <c r="E134" s="103"/>
      <c r="F134" s="1"/>
      <c r="G134" s="1"/>
      <c r="H134" s="1"/>
    </row>
    <row r="135" spans="1:8" ht="20.100000000000001" customHeight="1" x14ac:dyDescent="0.2">
      <c r="A135"/>
      <c r="B135" s="1"/>
      <c r="C135" s="1"/>
      <c r="D135" s="1"/>
      <c r="E135" s="103"/>
      <c r="F135" s="1"/>
      <c r="G135" s="1"/>
      <c r="H135" s="1"/>
    </row>
    <row r="136" spans="1:8" ht="20.100000000000001" customHeight="1" x14ac:dyDescent="0.2">
      <c r="A136"/>
      <c r="B136" s="1"/>
      <c r="C136" s="1"/>
      <c r="D136" s="1"/>
      <c r="E136" s="103"/>
      <c r="F136" s="1"/>
      <c r="G136" s="1"/>
      <c r="H136" s="1"/>
    </row>
    <row r="137" spans="1:8" ht="20.100000000000001" customHeight="1" x14ac:dyDescent="0.2">
      <c r="A137"/>
      <c r="B137" s="1"/>
      <c r="C137" s="1"/>
      <c r="D137" s="1"/>
      <c r="E137" s="103"/>
      <c r="F137" s="1"/>
      <c r="G137" s="1"/>
      <c r="H137" s="1"/>
    </row>
  </sheetData>
  <customSheetViews>
    <customSheetView guid="{E4ACDEE8-4776-4B26-B212-2CF82CC21F2E}" showPageBreaks="1" printArea="1" state="hidden" view="pageLayout">
      <selection activeCell="C29" sqref="C29"/>
      <rowBreaks count="1" manualBreakCount="1">
        <brk id="59" max="16383" man="1"/>
      </rowBreaks>
      <pageMargins left="0.5" right="0.5" top="1" bottom="1" header="0.5" footer="0.5"/>
      <pageSetup scale="85" fitToHeight="2" orientation="portrait" r:id="rId1"/>
      <headerFooter differentFirst="1">
        <oddFooter xml:space="preserve">&amp;LRevision 8,  6/19/13
RE-Hospice Cap and Inpatient Day Limitation Calculation
</oddFooter>
      </headerFooter>
    </customSheetView>
  </customSheetViews>
  <pageMargins left="0.5" right="0.5" top="1" bottom="1" header="0.5" footer="0.5"/>
  <pageSetup scale="85" fitToHeight="2" orientation="portrait" r:id="rId2"/>
  <headerFooter differentFirst="1">
    <oddFooter xml:space="preserve">&amp;LRevision 8,  6/19/13
RE-Hospice Cap and Inpatient Day Limitation Calculation
</oddFooter>
  </headerFooter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28"/>
  <sheetViews>
    <sheetView view="pageLayout" zoomScaleNormal="100" workbookViewId="0">
      <selection activeCell="B36" sqref="B36:B39"/>
    </sheetView>
  </sheetViews>
  <sheetFormatPr defaultColWidth="8.28515625" defaultRowHeight="19.5" x14ac:dyDescent="0.35"/>
  <cols>
    <col min="1" max="1" width="6.85546875" style="59" customWidth="1"/>
    <col min="2" max="2" width="22.28515625" style="59" customWidth="1"/>
    <col min="3" max="3" width="32.28515625" style="59" customWidth="1"/>
    <col min="4" max="4" width="23" style="59" customWidth="1"/>
    <col min="5" max="5" width="8.28515625" style="59" customWidth="1"/>
    <col min="6" max="6" width="5.85546875" style="59" customWidth="1"/>
    <col min="7" max="16384" width="8.28515625" style="59"/>
  </cols>
  <sheetData>
    <row r="1" spans="1:7" x14ac:dyDescent="0.35">
      <c r="A1" s="58" t="s">
        <v>59</v>
      </c>
      <c r="B1" s="58"/>
      <c r="C1" s="58"/>
      <c r="D1" s="58"/>
      <c r="E1" s="58"/>
      <c r="F1" s="58"/>
      <c r="G1" s="58"/>
    </row>
    <row r="2" spans="1:7" s="63" customFormat="1" x14ac:dyDescent="0.35">
      <c r="A2" s="60"/>
      <c r="B2" s="58" t="s">
        <v>79</v>
      </c>
      <c r="C2" s="70"/>
      <c r="D2" s="58"/>
      <c r="E2" s="61"/>
      <c r="F2" s="61"/>
      <c r="G2" s="62"/>
    </row>
    <row r="4" spans="1:7" x14ac:dyDescent="0.35">
      <c r="B4" s="64" t="s">
        <v>6</v>
      </c>
      <c r="C4" s="59" t="e">
        <f>#REF!</f>
        <v>#REF!</v>
      </c>
    </row>
    <row r="5" spans="1:7" x14ac:dyDescent="0.35">
      <c r="B5" s="64" t="s">
        <v>7</v>
      </c>
      <c r="C5" s="59" t="e">
        <f>#REF!</f>
        <v>#REF!</v>
      </c>
    </row>
    <row r="6" spans="1:7" x14ac:dyDescent="0.35">
      <c r="B6" s="64" t="s">
        <v>12</v>
      </c>
      <c r="C6" s="65" t="e">
        <f>DATE(YEAR(#REF!)-1,10,31)</f>
        <v>#REF!</v>
      </c>
    </row>
    <row r="7" spans="1:7" x14ac:dyDescent="0.35">
      <c r="B7" s="66"/>
      <c r="C7" s="66"/>
      <c r="D7" s="66"/>
      <c r="E7" s="66"/>
      <c r="F7" s="66"/>
    </row>
    <row r="8" spans="1:7" x14ac:dyDescent="0.35">
      <c r="B8" s="69"/>
      <c r="C8" s="69"/>
      <c r="D8" s="69"/>
      <c r="E8" s="69"/>
      <c r="F8" s="69"/>
    </row>
    <row r="9" spans="1:7" x14ac:dyDescent="0.35">
      <c r="B9" s="69"/>
      <c r="C9" s="69"/>
      <c r="D9" s="69"/>
      <c r="E9" s="69"/>
      <c r="F9" s="69"/>
    </row>
    <row r="10" spans="1:7" x14ac:dyDescent="0.35">
      <c r="B10" s="69" t="s">
        <v>90</v>
      </c>
      <c r="C10" s="69"/>
      <c r="D10" s="66"/>
      <c r="E10" s="69"/>
      <c r="F10" s="69"/>
    </row>
    <row r="13" spans="1:7" x14ac:dyDescent="0.35">
      <c r="B13" s="59" t="s">
        <v>80</v>
      </c>
      <c r="E13" s="67"/>
    </row>
    <row r="14" spans="1:7" x14ac:dyDescent="0.35">
      <c r="B14" s="59" t="s">
        <v>81</v>
      </c>
    </row>
    <row r="15" spans="1:7" x14ac:dyDescent="0.35">
      <c r="B15" s="59" t="s">
        <v>82</v>
      </c>
    </row>
    <row r="16" spans="1:7" x14ac:dyDescent="0.35">
      <c r="B16" s="59" t="s">
        <v>83</v>
      </c>
    </row>
    <row r="17" spans="2:2" x14ac:dyDescent="0.35">
      <c r="B17" s="59" t="s">
        <v>84</v>
      </c>
    </row>
    <row r="19" spans="2:2" x14ac:dyDescent="0.35">
      <c r="B19" s="59" t="s">
        <v>85</v>
      </c>
    </row>
    <row r="20" spans="2:2" x14ac:dyDescent="0.35">
      <c r="B20" s="59" t="s">
        <v>86</v>
      </c>
    </row>
    <row r="22" spans="2:2" x14ac:dyDescent="0.35">
      <c r="B22" s="59" t="s">
        <v>132</v>
      </c>
    </row>
    <row r="23" spans="2:2" x14ac:dyDescent="0.35">
      <c r="B23" s="59" t="s">
        <v>135</v>
      </c>
    </row>
    <row r="24" spans="2:2" x14ac:dyDescent="0.35">
      <c r="B24" s="59" t="s">
        <v>133</v>
      </c>
    </row>
    <row r="25" spans="2:2" x14ac:dyDescent="0.35">
      <c r="B25" s="59" t="s">
        <v>134</v>
      </c>
    </row>
    <row r="26" spans="2:2" x14ac:dyDescent="0.35">
      <c r="B26" s="59" t="s">
        <v>87</v>
      </c>
    </row>
    <row r="27" spans="2:2" x14ac:dyDescent="0.35">
      <c r="B27" s="59" t="s">
        <v>88</v>
      </c>
    </row>
    <row r="28" spans="2:2" x14ac:dyDescent="0.35">
      <c r="B28" s="59" t="s">
        <v>89</v>
      </c>
    </row>
  </sheetData>
  <customSheetViews>
    <customSheetView guid="{E4ACDEE8-4776-4B26-B212-2CF82CC21F2E}" showPageBreaks="1" state="hidden" view="pageLayout">
      <selection activeCell="B36" sqref="B36:B39"/>
      <pageMargins left="0.75" right="0.75" top="1" bottom="1" header="0.5" footer="0.5"/>
      <pageSetup scale="85" orientation="portrait" r:id="rId1"/>
      <headerFooter>
        <oddFooter xml:space="preserve">&amp;LRevision 9, 12/10/13
RE-Hospice Cap and Inpatient Day Limitation Calculation
</oddFooter>
      </headerFooter>
    </customSheetView>
  </customSheetViews>
  <phoneticPr fontId="0" type="noConversion"/>
  <pageMargins left="0.75" right="0.75" top="1" bottom="1" header="0.5" footer="0.5"/>
  <pageSetup scale="85" orientation="portrait" r:id="rId2"/>
  <headerFooter>
    <oddFooter xml:space="preserve">&amp;LRevision 9, 12/10/13
RE-Hospice Cap and Inpatient Day Limitation Calculation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3"/>
  <sheetViews>
    <sheetView view="pageLayout" zoomScaleNormal="100" workbookViewId="0">
      <selection activeCell="B36" sqref="B36:B39"/>
    </sheetView>
  </sheetViews>
  <sheetFormatPr defaultColWidth="7.140625" defaultRowHeight="19.5" x14ac:dyDescent="0.35"/>
  <cols>
    <col min="1" max="1" width="5.5703125" style="59" customWidth="1"/>
    <col min="2" max="2" width="26.85546875" style="59" customWidth="1"/>
    <col min="3" max="3" width="14" style="59" customWidth="1"/>
    <col min="4" max="4" width="18.140625" style="59" customWidth="1"/>
    <col min="5" max="16384" width="7.140625" style="59"/>
  </cols>
  <sheetData>
    <row r="2" spans="1:7" x14ac:dyDescent="0.35">
      <c r="A2" s="58" t="s">
        <v>60</v>
      </c>
      <c r="B2" s="58"/>
      <c r="C2" s="58"/>
      <c r="D2" s="58"/>
      <c r="E2" s="58"/>
      <c r="F2" s="58"/>
      <c r="G2" s="58"/>
    </row>
    <row r="3" spans="1:7" s="63" customFormat="1" x14ac:dyDescent="0.35">
      <c r="A3" s="68"/>
      <c r="B3" s="62"/>
      <c r="C3" s="62" t="s">
        <v>61</v>
      </c>
      <c r="D3" s="62"/>
      <c r="E3" s="62"/>
      <c r="F3" s="62"/>
      <c r="G3" s="62"/>
    </row>
    <row r="5" spans="1:7" x14ac:dyDescent="0.35">
      <c r="B5" s="64" t="s">
        <v>6</v>
      </c>
      <c r="C5" s="59" t="e">
        <f>#REF!</f>
        <v>#REF!</v>
      </c>
    </row>
    <row r="6" spans="1:7" x14ac:dyDescent="0.35">
      <c r="B6" s="64" t="s">
        <v>7</v>
      </c>
      <c r="C6" s="59" t="e">
        <f>#REF!</f>
        <v>#REF!</v>
      </c>
    </row>
    <row r="7" spans="1:7" x14ac:dyDescent="0.35">
      <c r="B7" s="64" t="s">
        <v>12</v>
      </c>
      <c r="C7" s="65" t="e">
        <f>DATE(YEAR(#REF!)-1,10,31)</f>
        <v>#REF!</v>
      </c>
    </row>
    <row r="8" spans="1:7" x14ac:dyDescent="0.35">
      <c r="B8" s="66"/>
      <c r="C8" s="66"/>
      <c r="D8" s="66"/>
      <c r="E8" s="66"/>
      <c r="F8" s="66"/>
      <c r="G8" s="66"/>
    </row>
    <row r="10" spans="1:7" x14ac:dyDescent="0.35">
      <c r="B10" s="59" t="s">
        <v>62</v>
      </c>
    </row>
    <row r="11" spans="1:7" x14ac:dyDescent="0.35">
      <c r="B11" s="59" t="s">
        <v>63</v>
      </c>
    </row>
    <row r="12" spans="1:7" x14ac:dyDescent="0.35">
      <c r="B12" s="59" t="s">
        <v>64</v>
      </c>
    </row>
    <row r="14" spans="1:7" x14ac:dyDescent="0.35">
      <c r="B14" s="59" t="s">
        <v>65</v>
      </c>
    </row>
    <row r="15" spans="1:7" x14ac:dyDescent="0.35">
      <c r="B15" s="59" t="s">
        <v>66</v>
      </c>
    </row>
    <row r="16" spans="1:7" x14ac:dyDescent="0.35">
      <c r="C16" s="62" t="e">
        <f>YEAR(C7)</f>
        <v>#REF!</v>
      </c>
      <c r="D16" s="59" t="s">
        <v>67</v>
      </c>
    </row>
    <row r="17" spans="2:5" x14ac:dyDescent="0.35">
      <c r="E17" s="67"/>
    </row>
    <row r="18" spans="2:5" x14ac:dyDescent="0.35">
      <c r="B18" s="64" t="s">
        <v>68</v>
      </c>
      <c r="C18" s="64"/>
      <c r="D18" s="64"/>
    </row>
    <row r="19" spans="2:5" x14ac:dyDescent="0.35">
      <c r="B19" s="64" t="s">
        <v>69</v>
      </c>
    </row>
    <row r="20" spans="2:5" x14ac:dyDescent="0.35">
      <c r="B20" s="64"/>
    </row>
    <row r="21" spans="2:5" x14ac:dyDescent="0.35">
      <c r="B21" s="59" t="s">
        <v>70</v>
      </c>
    </row>
    <row r="22" spans="2:5" x14ac:dyDescent="0.35">
      <c r="B22" s="59" t="s">
        <v>71</v>
      </c>
    </row>
    <row r="23" spans="2:5" x14ac:dyDescent="0.35">
      <c r="B23" s="59" t="s">
        <v>72</v>
      </c>
    </row>
  </sheetData>
  <customSheetViews>
    <customSheetView guid="{E4ACDEE8-4776-4B26-B212-2CF82CC21F2E}" showPageBreaks="1" state="hidden" view="pageLayout">
      <selection activeCell="B36" sqref="B36:B39"/>
      <pageMargins left="0.75" right="0.75" top="1" bottom="1" header="0.5" footer="0.5"/>
      <pageSetup scale="85" orientation="portrait" r:id="rId1"/>
      <headerFooter>
        <oddFooter xml:space="preserve">&amp;LRevision 9,  12/10/13
RE-Hospice Cap and Inpatient Day Limitation Calculation
</oddFooter>
      </headerFooter>
    </customSheetView>
  </customSheetViews>
  <phoneticPr fontId="0" type="noConversion"/>
  <pageMargins left="0.75" right="0.75" top="1" bottom="1" header="0.5" footer="0.5"/>
  <pageSetup scale="85" orientation="portrait" r:id="rId2"/>
  <headerFooter>
    <oddFooter xml:space="preserve">&amp;LRevision 9,  12/10/13
RE-Hospice Cap and Inpatient Day Limitation Calculation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2:G33"/>
  <sheetViews>
    <sheetView view="pageLayout" zoomScaleNormal="100" workbookViewId="0">
      <selection activeCell="B36" sqref="B36:B39"/>
    </sheetView>
  </sheetViews>
  <sheetFormatPr defaultColWidth="7.140625" defaultRowHeight="19.5" x14ac:dyDescent="0.35"/>
  <cols>
    <col min="1" max="1" width="5.5703125" style="59" customWidth="1"/>
    <col min="2" max="2" width="26.85546875" style="59" customWidth="1"/>
    <col min="3" max="3" width="33.5703125" style="59" customWidth="1"/>
    <col min="4" max="4" width="18.140625" style="59" customWidth="1"/>
    <col min="5" max="16384" width="7.140625" style="59"/>
  </cols>
  <sheetData>
    <row r="2" spans="1:7" x14ac:dyDescent="0.35">
      <c r="A2" s="58" t="s">
        <v>60</v>
      </c>
      <c r="B2" s="58"/>
      <c r="C2" s="58"/>
      <c r="D2" s="58"/>
      <c r="E2" s="58"/>
      <c r="F2" s="58"/>
      <c r="G2" s="58"/>
    </row>
    <row r="3" spans="1:7" s="63" customFormat="1" x14ac:dyDescent="0.35">
      <c r="A3" s="68"/>
      <c r="B3" s="62"/>
      <c r="C3" s="62" t="s">
        <v>61</v>
      </c>
      <c r="D3" s="62"/>
      <c r="E3" s="62"/>
      <c r="F3" s="62"/>
      <c r="G3" s="62"/>
    </row>
    <row r="5" spans="1:7" x14ac:dyDescent="0.35">
      <c r="B5" s="64" t="s">
        <v>6</v>
      </c>
      <c r="C5" s="59" t="e">
        <f>#REF!</f>
        <v>#REF!</v>
      </c>
    </row>
    <row r="6" spans="1:7" x14ac:dyDescent="0.35">
      <c r="B6" s="64" t="s">
        <v>7</v>
      </c>
      <c r="C6" s="59" t="e">
        <f>#REF!</f>
        <v>#REF!</v>
      </c>
    </row>
    <row r="7" spans="1:7" x14ac:dyDescent="0.35">
      <c r="B7" s="64" t="s">
        <v>12</v>
      </c>
      <c r="C7" s="65" t="e">
        <f>DATE(YEAR(#REF!)-1,10,31)</f>
        <v>#REF!</v>
      </c>
    </row>
    <row r="8" spans="1:7" x14ac:dyDescent="0.35">
      <c r="B8" s="64"/>
      <c r="C8" s="65" t="e">
        <f>DATE(YEAR(#REF!)-2,10,31)</f>
        <v>#REF!</v>
      </c>
    </row>
    <row r="9" spans="1:7" x14ac:dyDescent="0.35">
      <c r="B9" s="64"/>
      <c r="C9" s="65" t="e">
        <f>DATE(YEAR(#REF!)-3,10,31)</f>
        <v>#REF!</v>
      </c>
    </row>
    <row r="10" spans="1:7" x14ac:dyDescent="0.35">
      <c r="B10" s="66"/>
      <c r="C10" s="66"/>
      <c r="D10" s="66"/>
      <c r="E10" s="66"/>
      <c r="F10" s="66"/>
      <c r="G10" s="69"/>
    </row>
    <row r="12" spans="1:7" x14ac:dyDescent="0.35">
      <c r="B12" s="69" t="s">
        <v>91</v>
      </c>
      <c r="C12" s="69"/>
      <c r="D12" s="66"/>
      <c r="E12" s="69"/>
      <c r="F12" s="69"/>
    </row>
    <row r="13" spans="1:7" x14ac:dyDescent="0.35">
      <c r="B13" s="69"/>
      <c r="C13" s="69"/>
      <c r="D13" s="69"/>
      <c r="E13" s="69"/>
      <c r="F13" s="69"/>
    </row>
    <row r="14" spans="1:7" x14ac:dyDescent="0.35">
      <c r="B14" s="69"/>
      <c r="C14" s="69"/>
      <c r="D14" s="69"/>
      <c r="E14" s="69"/>
      <c r="F14" s="69"/>
    </row>
    <row r="15" spans="1:7" x14ac:dyDescent="0.35">
      <c r="B15" s="69"/>
      <c r="C15" s="69"/>
      <c r="D15" s="69"/>
      <c r="E15" s="69"/>
      <c r="F15" s="69"/>
    </row>
    <row r="18" spans="2:5" x14ac:dyDescent="0.35">
      <c r="B18" s="59" t="s">
        <v>80</v>
      </c>
      <c r="E18" s="67"/>
    </row>
    <row r="19" spans="2:5" x14ac:dyDescent="0.35">
      <c r="B19" s="59" t="s">
        <v>81</v>
      </c>
    </row>
    <row r="20" spans="2:5" x14ac:dyDescent="0.35">
      <c r="B20" s="59" t="s">
        <v>82</v>
      </c>
    </row>
    <row r="21" spans="2:5" x14ac:dyDescent="0.35">
      <c r="B21" s="59" t="s">
        <v>83</v>
      </c>
    </row>
    <row r="22" spans="2:5" x14ac:dyDescent="0.35">
      <c r="B22" s="59" t="s">
        <v>84</v>
      </c>
    </row>
    <row r="24" spans="2:5" x14ac:dyDescent="0.35">
      <c r="B24" s="59" t="s">
        <v>85</v>
      </c>
    </row>
    <row r="25" spans="2:5" x14ac:dyDescent="0.35">
      <c r="B25" s="59" t="s">
        <v>86</v>
      </c>
    </row>
    <row r="27" spans="2:5" x14ac:dyDescent="0.35">
      <c r="B27" s="59" t="s">
        <v>132</v>
      </c>
    </row>
    <row r="28" spans="2:5" x14ac:dyDescent="0.35">
      <c r="B28" s="59" t="s">
        <v>135</v>
      </c>
    </row>
    <row r="29" spans="2:5" x14ac:dyDescent="0.35">
      <c r="B29" s="59" t="s">
        <v>133</v>
      </c>
    </row>
    <row r="30" spans="2:5" x14ac:dyDescent="0.35">
      <c r="B30" s="59" t="s">
        <v>134</v>
      </c>
    </row>
    <row r="31" spans="2:5" x14ac:dyDescent="0.35">
      <c r="B31" s="59" t="s">
        <v>87</v>
      </c>
    </row>
    <row r="32" spans="2:5" x14ac:dyDescent="0.35">
      <c r="B32" s="59" t="s">
        <v>88</v>
      </c>
    </row>
    <row r="33" spans="2:2" x14ac:dyDescent="0.35">
      <c r="B33" s="59" t="s">
        <v>89</v>
      </c>
    </row>
  </sheetData>
  <customSheetViews>
    <customSheetView guid="{E4ACDEE8-4776-4B26-B212-2CF82CC21F2E}" showPageBreaks="1" state="hidden" view="pageLayout">
      <selection activeCell="B36" sqref="B36:B39"/>
      <pageMargins left="0.75" right="0.75" top="1" bottom="1" header="0.5" footer="0.5"/>
      <pageSetup scale="85" orientation="portrait" r:id="rId1"/>
      <headerFooter>
        <oddFooter xml:space="preserve">&amp;LRevision 9,  12/10/13
RE-Hospice Cap and Inpatient Day Limitation Calculation
</oddFooter>
      </headerFooter>
    </customSheetView>
  </customSheetViews>
  <phoneticPr fontId="0" type="noConversion"/>
  <pageMargins left="0.75" right="0.75" top="1" bottom="1" header="0.5" footer="0.5"/>
  <pageSetup scale="85" orientation="portrait" r:id="rId2"/>
  <headerFooter>
    <oddFooter xml:space="preserve">&amp;LRevision 9,  12/10/13
RE-Hospice Cap and Inpatient Day Limitation Calculation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5"/>
  <sheetViews>
    <sheetView topLeftCell="A16" zoomScaleNormal="100" workbookViewId="0">
      <selection activeCell="A41" sqref="A41"/>
    </sheetView>
  </sheetViews>
  <sheetFormatPr defaultColWidth="7.140625" defaultRowHeight="19.5" x14ac:dyDescent="0.35"/>
  <cols>
    <col min="1" max="1" width="5.5703125" style="59" customWidth="1"/>
    <col min="2" max="2" width="26.85546875" style="59" customWidth="1"/>
    <col min="3" max="3" width="23" style="59" customWidth="1"/>
    <col min="4" max="4" width="18.140625" style="59" customWidth="1"/>
    <col min="5" max="16384" width="7.140625" style="59"/>
  </cols>
  <sheetData>
    <row r="2" spans="1:7" x14ac:dyDescent="0.35">
      <c r="A2" s="58" t="s">
        <v>60</v>
      </c>
      <c r="B2" s="58"/>
      <c r="C2" s="58"/>
      <c r="D2" s="58"/>
      <c r="E2" s="58"/>
      <c r="F2" s="58"/>
      <c r="G2" s="58"/>
    </row>
    <row r="3" spans="1:7" s="63" customFormat="1" x14ac:dyDescent="0.35">
      <c r="A3" s="68"/>
      <c r="B3" s="62"/>
      <c r="C3" s="62" t="s">
        <v>61</v>
      </c>
      <c r="D3" s="62"/>
      <c r="E3" s="62"/>
      <c r="F3" s="62"/>
      <c r="G3" s="62"/>
    </row>
    <row r="5" spans="1:7" x14ac:dyDescent="0.35">
      <c r="B5" s="64" t="s">
        <v>6</v>
      </c>
      <c r="C5" s="59" t="e">
        <f>#REF!</f>
        <v>#REF!</v>
      </c>
    </row>
    <row r="6" spans="1:7" x14ac:dyDescent="0.35">
      <c r="B6" s="64" t="s">
        <v>7</v>
      </c>
      <c r="C6" s="59" t="e">
        <f>#REF!</f>
        <v>#REF!</v>
      </c>
    </row>
    <row r="7" spans="1:7" x14ac:dyDescent="0.35">
      <c r="B7" s="64" t="s">
        <v>12</v>
      </c>
      <c r="C7" s="65" t="e">
        <f>DATE(YEAR(#REF!)-1,10,31)</f>
        <v>#REF!</v>
      </c>
    </row>
    <row r="8" spans="1:7" x14ac:dyDescent="0.35">
      <c r="B8" s="64"/>
      <c r="C8" s="65" t="e">
        <f>DATE(YEAR(#REF!)-2,10,31)</f>
        <v>#REF!</v>
      </c>
    </row>
    <row r="9" spans="1:7" x14ac:dyDescent="0.35">
      <c r="B9" s="64"/>
      <c r="C9" s="65" t="e">
        <f>DATE(YEAR(#REF!)-3,10,31)</f>
        <v>#REF!</v>
      </c>
    </row>
    <row r="10" spans="1:7" x14ac:dyDescent="0.35">
      <c r="B10" s="66"/>
      <c r="C10" s="66"/>
      <c r="D10" s="66"/>
      <c r="E10" s="66"/>
      <c r="F10" s="66"/>
      <c r="G10" s="69"/>
    </row>
    <row r="12" spans="1:7" x14ac:dyDescent="0.35">
      <c r="B12" s="59" t="s">
        <v>73</v>
      </c>
    </row>
    <row r="13" spans="1:7" x14ac:dyDescent="0.35">
      <c r="B13" s="59" t="s">
        <v>63</v>
      </c>
    </row>
    <row r="14" spans="1:7" x14ac:dyDescent="0.35">
      <c r="B14" s="59" t="s">
        <v>74</v>
      </c>
    </row>
    <row r="16" spans="1:7" x14ac:dyDescent="0.35">
      <c r="B16" s="59" t="s">
        <v>75</v>
      </c>
    </row>
    <row r="17" spans="2:5" x14ac:dyDescent="0.35">
      <c r="B17" s="59" t="s">
        <v>76</v>
      </c>
    </row>
    <row r="18" spans="2:5" x14ac:dyDescent="0.35">
      <c r="B18" s="59" t="s">
        <v>77</v>
      </c>
      <c r="C18" s="62"/>
    </row>
    <row r="19" spans="2:5" x14ac:dyDescent="0.35">
      <c r="E19" s="67"/>
    </row>
    <row r="20" spans="2:5" x14ac:dyDescent="0.35">
      <c r="B20" s="64" t="s">
        <v>78</v>
      </c>
      <c r="C20" s="64"/>
      <c r="D20" s="64"/>
    </row>
    <row r="21" spans="2:5" x14ac:dyDescent="0.35">
      <c r="B21" s="64" t="s">
        <v>69</v>
      </c>
    </row>
    <row r="22" spans="2:5" x14ac:dyDescent="0.35">
      <c r="B22" s="64"/>
    </row>
    <row r="23" spans="2:5" x14ac:dyDescent="0.35">
      <c r="B23" s="59" t="s">
        <v>70</v>
      </c>
    </row>
    <row r="24" spans="2:5" x14ac:dyDescent="0.35">
      <c r="B24" s="59" t="s">
        <v>71</v>
      </c>
    </row>
    <row r="25" spans="2:5" x14ac:dyDescent="0.35">
      <c r="B25" s="59" t="s">
        <v>72</v>
      </c>
    </row>
  </sheetData>
  <customSheetViews>
    <customSheetView guid="{E4ACDEE8-4776-4B26-B212-2CF82CC21F2E}" state="hidden" topLeftCell="A16">
      <selection activeCell="A41" sqref="A41"/>
      <pageMargins left="0.75" right="0.75" top="1" bottom="1" header="0.5" footer="0.5"/>
      <pageSetup scale="85" orientation="portrait" r:id="rId1"/>
      <headerFooter>
        <oddFooter xml:space="preserve">&amp;LRevision 8,  6/19/13
RE-Hospice Cap and Inpatient Day Limitation Calculation
</oddFooter>
      </headerFooter>
    </customSheetView>
  </customSheetViews>
  <phoneticPr fontId="0" type="noConversion"/>
  <pageMargins left="0.75" right="0.75" top="1" bottom="1" header="0.5" footer="0.5"/>
  <pageSetup scale="85" orientation="portrait" r:id="rId2"/>
  <headerFooter>
    <oddFooter xml:space="preserve">&amp;LRevision 8,  6/19/13
RE-Hospice Cap and Inpatient Day Limitation Calculation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ProForma</vt:lpstr>
      <vt:lpstr>Checklist - electronic</vt:lpstr>
      <vt:lpstr>SL - add review</vt:lpstr>
      <vt:lpstr>Sl - no add review</vt:lpstr>
      <vt:lpstr>PP - add review</vt:lpstr>
      <vt:lpstr>PP - No Add Review</vt:lpstr>
      <vt:lpstr>'Checklist - electronic'!Print_Area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BCBS of SC</dc:creator>
  <cp:lastModifiedBy>Donald Hoesel</cp:lastModifiedBy>
  <cp:lastPrinted>2021-09-23T16:30:49Z</cp:lastPrinted>
  <dcterms:created xsi:type="dcterms:W3CDTF">2000-02-23T15:48:15Z</dcterms:created>
  <dcterms:modified xsi:type="dcterms:W3CDTF">2021-09-29T13:58:19Z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